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/>
  </bookViews>
  <sheets>
    <sheet name="3. План (11.06.25)" sheetId="21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S58" i="21" l="1"/>
  <c r="S57" i="21"/>
  <c r="T62" i="21"/>
  <c r="Q62" i="21"/>
  <c r="T61" i="21"/>
  <c r="Q61" i="21"/>
  <c r="T60" i="21"/>
  <c r="Q60" i="21"/>
  <c r="R58" i="21"/>
  <c r="Q58" i="21"/>
  <c r="P58" i="21"/>
  <c r="O58" i="21"/>
  <c r="R57" i="21"/>
  <c r="P57" i="21"/>
  <c r="O57" i="21"/>
  <c r="T53" i="21"/>
  <c r="T52" i="21"/>
  <c r="T51" i="21"/>
  <c r="T50" i="21"/>
  <c r="L50" i="21"/>
  <c r="T49" i="21"/>
  <c r="L49" i="21"/>
  <c r="T48" i="21"/>
  <c r="K48" i="21"/>
  <c r="J48" i="21"/>
  <c r="G48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T46" i="21"/>
  <c r="G46" i="21"/>
  <c r="T45" i="21"/>
  <c r="I45" i="21" s="1"/>
  <c r="G45" i="21" s="1"/>
  <c r="T44" i="21"/>
  <c r="Q44" i="21"/>
  <c r="I44" i="21" s="1"/>
  <c r="G44" i="21" s="1"/>
  <c r="T43" i="21"/>
  <c r="Q43" i="21"/>
  <c r="L43" i="21"/>
  <c r="I43" i="21"/>
  <c r="G43" i="21" s="1"/>
  <c r="T42" i="21"/>
  <c r="Q42" i="21"/>
  <c r="J42" i="21"/>
  <c r="T41" i="21"/>
  <c r="Q41" i="21"/>
  <c r="J41" i="21"/>
  <c r="V40" i="21"/>
  <c r="V34" i="21" s="1"/>
  <c r="U40" i="21"/>
  <c r="T40" i="21"/>
  <c r="S40" i="21"/>
  <c r="R40" i="21"/>
  <c r="Q40" i="21"/>
  <c r="P40" i="21"/>
  <c r="O40" i="21"/>
  <c r="N40" i="21"/>
  <c r="M40" i="21"/>
  <c r="L40" i="21"/>
  <c r="J40" i="21"/>
  <c r="H40" i="21"/>
  <c r="T39" i="21"/>
  <c r="Q39" i="21"/>
  <c r="T38" i="21"/>
  <c r="Q38" i="21"/>
  <c r="L38" i="21"/>
  <c r="T37" i="21"/>
  <c r="T57" i="21" s="1"/>
  <c r="Q37" i="21"/>
  <c r="Q57" i="21" s="1"/>
  <c r="L37" i="21"/>
  <c r="I37" i="21"/>
  <c r="G37" i="21" s="1"/>
  <c r="T36" i="21"/>
  <c r="Q36" i="21"/>
  <c r="J36" i="21"/>
  <c r="I36" i="21"/>
  <c r="G36" i="21" s="1"/>
  <c r="G35" i="21" s="1"/>
  <c r="V35" i="21"/>
  <c r="U35" i="21"/>
  <c r="T35" i="21"/>
  <c r="T34" i="21" s="1"/>
  <c r="S35" i="21"/>
  <c r="S34" i="21" s="1"/>
  <c r="S33" i="21" s="1"/>
  <c r="R35" i="21"/>
  <c r="R34" i="21" s="1"/>
  <c r="R33" i="21" s="1"/>
  <c r="R55" i="21" s="1"/>
  <c r="Q35" i="21"/>
  <c r="P35" i="21"/>
  <c r="O35" i="21"/>
  <c r="N35" i="21"/>
  <c r="N55" i="21" s="1"/>
  <c r="M35" i="21"/>
  <c r="M34" i="21" s="1"/>
  <c r="L35" i="21"/>
  <c r="J35" i="21"/>
  <c r="H35" i="21"/>
  <c r="Q34" i="21"/>
  <c r="P34" i="21"/>
  <c r="O34" i="21"/>
  <c r="N34" i="21"/>
  <c r="L34" i="21"/>
  <c r="L33" i="21" s="1"/>
  <c r="J34" i="21"/>
  <c r="H34" i="21"/>
  <c r="H33" i="21" s="1"/>
  <c r="Q33" i="21"/>
  <c r="P33" i="21"/>
  <c r="O33" i="21"/>
  <c r="N33" i="21"/>
  <c r="J33" i="21"/>
  <c r="T32" i="21"/>
  <c r="Q32" i="21"/>
  <c r="J32" i="21"/>
  <c r="T31" i="21"/>
  <c r="Q31" i="21"/>
  <c r="J31" i="21"/>
  <c r="T30" i="21"/>
  <c r="Q30" i="21"/>
  <c r="J30" i="21"/>
  <c r="I30" i="21"/>
  <c r="G30" i="21" s="1"/>
  <c r="T29" i="21"/>
  <c r="Q29" i="21"/>
  <c r="J29" i="21"/>
  <c r="I29" i="21"/>
  <c r="G29" i="21" s="1"/>
  <c r="T28" i="21"/>
  <c r="Q28" i="21"/>
  <c r="J28" i="21"/>
  <c r="I28" i="21"/>
  <c r="G28" i="21" s="1"/>
  <c r="T27" i="21"/>
  <c r="Q27" i="21"/>
  <c r="J27" i="21"/>
  <c r="I27" i="21"/>
  <c r="G27" i="21" s="1"/>
  <c r="T26" i="21"/>
  <c r="Q26" i="21"/>
  <c r="J26" i="21"/>
  <c r="I26" i="21"/>
  <c r="G26" i="21" s="1"/>
  <c r="V25" i="21"/>
  <c r="U25" i="21"/>
  <c r="T25" i="21"/>
  <c r="S25" i="21"/>
  <c r="R25" i="21"/>
  <c r="Q25" i="21"/>
  <c r="P25" i="21"/>
  <c r="O25" i="21"/>
  <c r="N25" i="21"/>
  <c r="M25" i="21"/>
  <c r="L25" i="21"/>
  <c r="J25" i="21"/>
  <c r="H25" i="21"/>
  <c r="T24" i="21"/>
  <c r="Q24" i="21"/>
  <c r="I24" i="21" s="1"/>
  <c r="G24" i="21" s="1"/>
  <c r="T23" i="21"/>
  <c r="Q23" i="21"/>
  <c r="J23" i="21"/>
  <c r="I23" i="21"/>
  <c r="G23" i="21" s="1"/>
  <c r="T22" i="21"/>
  <c r="Q22" i="21"/>
  <c r="J22" i="21"/>
  <c r="I22" i="21"/>
  <c r="G22" i="21" s="1"/>
  <c r="T21" i="21"/>
  <c r="Q21" i="21"/>
  <c r="J21" i="21"/>
  <c r="I21" i="21"/>
  <c r="G21" i="21" s="1"/>
  <c r="T20" i="21"/>
  <c r="Q20" i="21"/>
  <c r="J20" i="21"/>
  <c r="I20" i="21"/>
  <c r="G20" i="21" s="1"/>
  <c r="T19" i="21"/>
  <c r="Q19" i="21"/>
  <c r="J19" i="21"/>
  <c r="I19" i="21"/>
  <c r="G19" i="21" s="1"/>
  <c r="T18" i="21"/>
  <c r="Q18" i="21"/>
  <c r="J18" i="21"/>
  <c r="I18" i="21"/>
  <c r="G18" i="21" s="1"/>
  <c r="T17" i="21"/>
  <c r="Q17" i="21"/>
  <c r="I17" i="21" s="1"/>
  <c r="T16" i="21"/>
  <c r="Q16" i="21"/>
  <c r="J16" i="21"/>
  <c r="I16" i="21"/>
  <c r="G16" i="21" s="1"/>
  <c r="T15" i="21"/>
  <c r="Q15" i="21"/>
  <c r="J15" i="21"/>
  <c r="I15" i="21"/>
  <c r="G15" i="21" s="1"/>
  <c r="T14" i="21"/>
  <c r="Q14" i="21"/>
  <c r="J14" i="21"/>
  <c r="I14" i="21"/>
  <c r="G14" i="21" s="1"/>
  <c r="T13" i="21"/>
  <c r="Q13" i="21"/>
  <c r="J13" i="21"/>
  <c r="I13" i="21"/>
  <c r="G13" i="21" s="1"/>
  <c r="T12" i="21"/>
  <c r="Q12" i="21"/>
  <c r="J12" i="21"/>
  <c r="I12" i="21"/>
  <c r="G12" i="21" s="1"/>
  <c r="T11" i="21"/>
  <c r="Q11" i="21"/>
  <c r="J11" i="21"/>
  <c r="I11" i="21"/>
  <c r="G11" i="21" s="1"/>
  <c r="T10" i="21"/>
  <c r="Q10" i="21"/>
  <c r="J10" i="21"/>
  <c r="I10" i="21"/>
  <c r="G10" i="21" s="1"/>
  <c r="V9" i="21"/>
  <c r="U9" i="21"/>
  <c r="T9" i="21"/>
  <c r="T56" i="21" s="1"/>
  <c r="S9" i="21"/>
  <c r="S56" i="21" s="1"/>
  <c r="R9" i="21"/>
  <c r="R56" i="21" s="1"/>
  <c r="Q9" i="21"/>
  <c r="Q56" i="21" s="1"/>
  <c r="P9" i="21"/>
  <c r="P56" i="21" s="1"/>
  <c r="O9" i="21"/>
  <c r="O56" i="21" s="1"/>
  <c r="N9" i="21"/>
  <c r="M9" i="21"/>
  <c r="L9" i="21"/>
  <c r="L55" i="21" s="1"/>
  <c r="J9" i="21"/>
  <c r="J55" i="21" s="1"/>
  <c r="H9" i="21"/>
  <c r="H55" i="21" s="1"/>
  <c r="I32" i="21" l="1"/>
  <c r="G32" i="21" s="1"/>
  <c r="M55" i="21"/>
  <c r="T58" i="21"/>
  <c r="I31" i="21"/>
  <c r="I42" i="21"/>
  <c r="G17" i="21"/>
  <c r="I9" i="21"/>
  <c r="K42" i="21"/>
  <c r="G42" i="21"/>
  <c r="G31" i="21"/>
  <c r="I25" i="21"/>
  <c r="I38" i="21"/>
  <c r="M33" i="21"/>
  <c r="U34" i="21"/>
  <c r="U33" i="21" s="1"/>
  <c r="U55" i="21" s="1"/>
  <c r="I41" i="21"/>
  <c r="K41" i="21" s="1"/>
  <c r="K40" i="21" s="1"/>
  <c r="G9" i="21"/>
  <c r="G25" i="21"/>
  <c r="T33" i="21"/>
  <c r="V33" i="21"/>
  <c r="V55" i="21" s="1"/>
  <c r="G41" i="21"/>
  <c r="G40" i="21" s="1"/>
  <c r="G34" i="21" s="1"/>
  <c r="G33" i="21" s="1"/>
  <c r="I35" i="21"/>
  <c r="G38" i="21"/>
  <c r="K10" i="21"/>
  <c r="K11" i="21"/>
  <c r="K12" i="21"/>
  <c r="K13" i="21"/>
  <c r="K14" i="21"/>
  <c r="K15" i="21"/>
  <c r="K16" i="21"/>
  <c r="K18" i="21"/>
  <c r="K19" i="21"/>
  <c r="K20" i="21"/>
  <c r="K21" i="21"/>
  <c r="K22" i="21"/>
  <c r="K23" i="21"/>
  <c r="K26" i="21"/>
  <c r="K27" i="21"/>
  <c r="K28" i="21"/>
  <c r="K29" i="21"/>
  <c r="K30" i="21"/>
  <c r="K31" i="21"/>
  <c r="K32" i="21"/>
  <c r="K36" i="21"/>
  <c r="K35" i="21" s="1"/>
  <c r="O55" i="21"/>
  <c r="Q55" i="21"/>
  <c r="S55" i="21"/>
  <c r="P55" i="21"/>
  <c r="T55" i="21"/>
  <c r="G55" i="21" l="1"/>
  <c r="K34" i="21"/>
  <c r="K33" i="21" s="1"/>
  <c r="I40" i="21"/>
  <c r="I34" i="21" s="1"/>
  <c r="K25" i="21"/>
  <c r="K9" i="21"/>
  <c r="K55" i="21" s="1"/>
  <c r="I55" i="21" l="1"/>
  <c r="I33" i="21"/>
</calcChain>
</file>

<file path=xl/sharedStrings.xml><?xml version="1.0" encoding="utf-8"?>
<sst xmlns="http://schemas.openxmlformats.org/spreadsheetml/2006/main" count="356" uniqueCount="229">
  <si>
    <t>Физическая культура</t>
  </si>
  <si>
    <t>ОП. 00</t>
  </si>
  <si>
    <t>Электротехника</t>
  </si>
  <si>
    <t>Охрана труда</t>
  </si>
  <si>
    <t>Материаловедение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</si>
  <si>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</si>
  <si>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</si>
  <si>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</si>
  <si>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</si>
  <si>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</si>
  <si>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</si>
  <si>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</si>
  <si>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ФК.00</t>
  </si>
  <si>
    <t>Общепрофессиональный цикл</t>
  </si>
  <si>
    <t>Слесарное дело</t>
  </si>
  <si>
    <t>Техническое черчение</t>
  </si>
  <si>
    <t>Безопасность жизнедеятельности</t>
  </si>
  <si>
    <t>Транспортировка грузов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</si>
  <si>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</si>
  <si>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</si>
  <si>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</si>
  <si>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</si>
  <si>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</si>
  <si>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Теоретическая подготовка  водителей автомобилей категории  "С"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</si>
  <si>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</si>
  <si>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</si>
  <si>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</si>
  <si>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</si>
  <si>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</si>
  <si>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</si>
  <si>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</si>
  <si>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</si>
  <si>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</si>
  <si>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</si>
  <si>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</si>
  <si>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Водитель автомобиля</t>
  </si>
  <si>
    <t>Форма обучения - очная</t>
  </si>
  <si>
    <t>образование</t>
  </si>
  <si>
    <t>23.01.07    МАШИНИСТ КРАНА (КРАНОВЩИК)</t>
  </si>
  <si>
    <t>Машинист крана автомобильного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</si>
  <si>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</si>
  <si>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</si>
  <si>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</si>
  <si>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</si>
  <si>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</si>
  <si>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</si>
  <si>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</si>
  <si>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</si>
  <si>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</si>
  <si>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</si>
  <si>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</si>
  <si>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</si>
  <si>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Устройство, техническое обслуживание и ремонт базовой машины крана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</si>
  <si>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</si>
  <si>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</si>
  <si>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</si>
  <si>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</si>
  <si>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</si>
  <si>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</si>
  <si>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</si>
  <si>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</si>
  <si>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</si>
  <si>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</si>
  <si>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</si>
  <si>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</si>
  <si>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</si>
  <si>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</si>
  <si>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</si>
  <si>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</si>
  <si>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</si>
  <si>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</si>
  <si>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</si>
  <si>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</si>
  <si>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</si>
  <si>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</si>
  <si>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</si>
  <si>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</si>
  <si>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</si>
  <si>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</si>
  <si>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</si>
  <si>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</si>
  <si>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</si>
  <si>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</si>
  <si>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</si>
  <si>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</si>
  <si>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</si>
  <si>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</si>
  <si>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</si>
  <si>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</si>
  <si>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</si>
  <si>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</si>
  <si>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</si>
  <si>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</si>
  <si>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</si>
  <si>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</si>
  <si>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</si>
  <si>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</si>
  <si>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</si>
  <si>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</si>
  <si>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</si>
  <si>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</si>
  <si>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</si>
  <si>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</si>
  <si>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</si>
  <si>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</si>
  <si>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</si>
  <si>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</si>
  <si>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</si>
  <si>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</si>
  <si>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</si>
  <si>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</si>
  <si>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</si>
  <si>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</si>
  <si>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</si>
  <si>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</si>
  <si>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</si>
  <si>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</si>
  <si>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</si>
  <si>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</si>
  <si>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</si>
  <si>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</si>
  <si>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</si>
  <si>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</si>
  <si>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</si>
  <si>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</si>
  <si>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</si>
  <si>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</si>
  <si>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</si>
  <si>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</si>
  <si>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</si>
  <si>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</si>
  <si>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</si>
  <si>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Нормативный срок обучения -  1 года 10 месяцев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</si>
  <si>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</si>
  <si>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</si>
  <si>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</si>
  <si>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</si>
  <si>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</si>
  <si>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</si>
  <si>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</si>
  <si>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</si>
  <si>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</si>
  <si>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</si>
  <si>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</si>
  <si>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</si>
  <si>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</si>
  <si>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</si>
  <si>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</si>
  <si>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</si>
  <si>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</si>
  <si>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</si>
  <si>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</si>
  <si>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</si>
  <si>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</si>
  <si>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</si>
  <si>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</si>
  <si>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</si>
  <si>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</si>
  <si>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</si>
  <si>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>1,2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</si>
  <si>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</si>
  <si>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</si>
  <si>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</si>
  <si>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</si>
  <si>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</si>
  <si>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756/21</t>
  </si>
  <si>
    <t>1476/43</t>
  </si>
  <si>
    <t>2952/95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</si>
  <si>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</si>
  <si>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</si>
  <si>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</si>
  <si>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</si>
  <si>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</si>
  <si>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по программе подготовки квалифицированных рабочих, служащих </t>
  </si>
  <si>
    <t xml:space="preserve">Максимальная учебная нагрузка 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</si>
  <si>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</si>
  <si>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</si>
  <si>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</si>
  <si>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</si>
  <si>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</si>
  <si>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</si>
  <si>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</si>
  <si>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</si>
  <si>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</si>
  <si>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</si>
  <si>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</si>
  <si>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</si>
  <si>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</si>
  <si>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</si>
  <si>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</si>
  <si>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</si>
  <si>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</si>
  <si>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</si>
  <si>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>Введение в профессию</t>
  </si>
  <si>
    <t>ОП.07.ц</t>
  </si>
  <si>
    <t xml:space="preserve">Учебная практика </t>
  </si>
  <si>
    <t>УП.02.01.</t>
  </si>
  <si>
    <t>УП.02.02.</t>
  </si>
  <si>
    <t xml:space="preserve">Учебная практика  </t>
  </si>
  <si>
    <t>ПП.01.</t>
  </si>
  <si>
    <t>МДК.03.01.</t>
  </si>
  <si>
    <t>ПП.03.</t>
  </si>
  <si>
    <t>ЭК.03</t>
  </si>
  <si>
    <t>Эксплуатация крана при производстве работ (по видам)</t>
  </si>
  <si>
    <t>Устройство, управление и техническое обслуживание крана</t>
  </si>
  <si>
    <t>Технология проведения стропальных работ</t>
  </si>
  <si>
    <t>Информационные технологии в транспортной отрасли</t>
  </si>
  <si>
    <t>ОД.14д</t>
  </si>
  <si>
    <t>Индекс</t>
  </si>
  <si>
    <t>4к</t>
  </si>
  <si>
    <t>3к</t>
  </si>
  <si>
    <t>16</t>
  </si>
  <si>
    <t>288/8</t>
  </si>
  <si>
    <t>360/10</t>
  </si>
  <si>
    <t>Освоение видов  работ по профессии 18897 Стропальщик</t>
  </si>
  <si>
    <t xml:space="preserve">Уровень образования - основное общее </t>
  </si>
  <si>
    <r>
      <t xml:space="preserve">Консультации на учебную группу -  из расчета 4 часа на одного обучающегося                                                                        </t>
    </r>
    <r>
      <rPr>
        <b/>
        <sz val="10"/>
        <rFont val="Times New Roman"/>
        <family val="1"/>
        <charset val="204"/>
      </rPr>
      <t xml:space="preserve">                                       Государственная  итоговая аттестация проводится в форме демонстрационного экзамена</t>
    </r>
  </si>
  <si>
    <t>Экзамен по модулю</t>
  </si>
  <si>
    <t xml:space="preserve">ЭМ.01 </t>
  </si>
  <si>
    <t xml:space="preserve">ЭМ.02 </t>
  </si>
  <si>
    <t xml:space="preserve">В т.ч. в форме практической подготовки </t>
  </si>
  <si>
    <t>Теоретические занятия</t>
  </si>
  <si>
    <t>Объем образовательной программы, распределенной по курсам и семестрам</t>
  </si>
  <si>
    <t>3.  Учебный план 23.01.07(9кл) без П</t>
  </si>
  <si>
    <r>
      <t xml:space="preserve"> № 122/1 от </t>
    </r>
    <r>
      <rPr>
        <u/>
        <sz val="14"/>
        <color theme="1"/>
        <rFont val="Times New Roman"/>
        <family val="1"/>
        <charset val="204"/>
      </rPr>
      <t>"04 " апреля</t>
    </r>
    <r>
      <rPr>
        <sz val="14"/>
        <color theme="1"/>
        <rFont val="Times New Roman"/>
        <family val="1"/>
        <charset val="204"/>
      </rPr>
      <t xml:space="preserve"> 20</t>
    </r>
    <r>
      <rPr>
        <u/>
        <sz val="14"/>
        <color theme="1"/>
        <rFont val="Times New Roman"/>
        <family val="1"/>
        <charset val="204"/>
      </rPr>
      <t xml:space="preserve">25 </t>
    </r>
    <r>
      <rPr>
        <sz val="14"/>
        <color theme="1"/>
        <rFont val="Times New Roman"/>
        <family val="1"/>
        <charset val="204"/>
      </rPr>
      <t>г.</t>
    </r>
  </si>
  <si>
    <t>2к</t>
  </si>
  <si>
    <t xml:space="preserve"> Учебный план 23.01.07(9кл) без П</t>
  </si>
  <si>
    <t>ПМ. 03</t>
  </si>
  <si>
    <t>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</si>
</sst>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/>
    <xf numFmtId="0" fontId="8" fillId="0" borderId="0" xfId="0" applyFont="1" applyAlignment="1">
      <alignment horizontal="justify" vertical="distributed"/>
    </xf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/>
    <xf numFmtId="0" fontId="14" fillId="0" borderId="0" xfId="0" applyFont="1"/>
    <xf numFmtId="0" fontId="0" fillId="0" borderId="0" xfId="0" applyAlignment="1"/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textRotation="255"/>
    </xf>
    <xf numFmtId="0" fontId="9" fillId="5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 applyAlignment="1">
      <alignment horizontal="justify" vertical="distributed"/>
    </xf>
    <xf numFmtId="0" fontId="8" fillId="0" borderId="0" xfId="0" applyFont="1" applyBorder="1" applyAlignment="1">
      <alignment horizontal="justify" vertical="distributed"/>
    </xf>
    <xf numFmtId="0" fontId="0" fillId="0" borderId="33" xfId="0" applyBorder="1"/>
    <xf numFmtId="0" fontId="2" fillId="0" borderId="33" xfId="0" applyFont="1" applyBorder="1" applyAlignment="1">
      <alignment horizontal="center" vertical="center"/>
    </xf>
    <xf numFmtId="0" fontId="0" fillId="0" borderId="33" xfId="0" applyFill="1" applyBorder="1"/>
    <xf numFmtId="0" fontId="8" fillId="0" borderId="33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vertical="center" wrapText="1"/>
    </xf>
    <xf numFmtId="49" fontId="19" fillId="6" borderId="4" xfId="0" applyNumberFormat="1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distributed"/>
    </xf>
    <xf numFmtId="0" fontId="9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/>
    <xf numFmtId="0" fontId="9" fillId="5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 vertical="distributed"/>
    </xf>
    <xf numFmtId="0" fontId="19" fillId="6" borderId="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justify" vertical="center"/>
    </xf>
    <xf numFmtId="0" fontId="9" fillId="5" borderId="7" xfId="0" applyFont="1" applyFill="1" applyBorder="1" applyAlignment="1">
      <alignment horizontal="justify" vertical="center"/>
    </xf>
    <xf numFmtId="0" fontId="1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/>
    </xf>
    <xf numFmtId="0" fontId="19" fillId="4" borderId="29" xfId="0" applyFont="1" applyFill="1" applyBorder="1" applyAlignment="1">
      <alignment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1" fontId="19" fillId="4" borderId="29" xfId="0" applyNumberFormat="1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 applyAlignment="1"/>
    <xf numFmtId="0" fontId="9" fillId="5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4" borderId="10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/>
    </xf>
    <xf numFmtId="0" fontId="9" fillId="5" borderId="7" xfId="0" applyFont="1" applyFill="1" applyBorder="1" applyAlignment="1"/>
    <xf numFmtId="0" fontId="9" fillId="0" borderId="7" xfId="0" applyFont="1" applyBorder="1" applyAlignment="1"/>
    <xf numFmtId="0" fontId="9" fillId="0" borderId="7" xfId="0" applyFont="1" applyFill="1" applyBorder="1" applyAlignment="1"/>
    <xf numFmtId="0" fontId="19" fillId="3" borderId="36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justify" vertical="center"/>
    </xf>
    <xf numFmtId="0" fontId="19" fillId="4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5" borderId="2" xfId="0" applyFont="1" applyFill="1" applyBorder="1" applyAlignment="1">
      <alignment horizontal="justify" vertical="top"/>
    </xf>
    <xf numFmtId="0" fontId="16" fillId="5" borderId="31" xfId="0" applyFont="1" applyFill="1" applyBorder="1" applyAlignment="1">
      <alignment horizontal="center" vertical="center" textRotation="255"/>
    </xf>
    <xf numFmtId="0" fontId="16" fillId="5" borderId="10" xfId="0" applyFont="1" applyFill="1" applyBorder="1" applyAlignment="1">
      <alignment horizontal="center" vertical="center" textRotation="255"/>
    </xf>
    <xf numFmtId="0" fontId="19" fillId="6" borderId="2" xfId="0" applyFont="1" applyFill="1" applyBorder="1" applyAlignment="1">
      <alignment horizontal="left" vertical="top" wrapText="1"/>
    </xf>
    <xf numFmtId="0" fontId="20" fillId="0" borderId="37" xfId="0" applyFont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20" fillId="5" borderId="2" xfId="0" applyFont="1" applyFill="1" applyBorder="1" applyAlignment="1">
      <alignment horizontal="center" vertical="center" textRotation="90" wrapText="1"/>
    </xf>
    <xf numFmtId="0" fontId="20" fillId="5" borderId="2" xfId="0" applyFont="1" applyFill="1" applyBorder="1" applyAlignment="1">
      <alignment horizontal="center" vertical="distributed"/>
    </xf>
    <xf numFmtId="0" fontId="20" fillId="5" borderId="12" xfId="0" applyFont="1" applyFill="1" applyBorder="1" applyAlignment="1">
      <alignment horizontal="center" vertical="distributed"/>
    </xf>
    <xf numFmtId="0" fontId="20" fillId="5" borderId="24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textRotation="90"/>
    </xf>
    <xf numFmtId="0" fontId="20" fillId="5" borderId="3" xfId="0" applyFont="1" applyFill="1" applyBorder="1" applyAlignment="1">
      <alignment horizontal="center" vertical="center" textRotation="90"/>
    </xf>
    <xf numFmtId="0" fontId="20" fillId="5" borderId="4" xfId="0" applyFont="1" applyFill="1" applyBorder="1" applyAlignment="1">
      <alignment horizontal="center" vertical="center" textRotation="90"/>
    </xf>
    <xf numFmtId="0" fontId="20" fillId="5" borderId="16" xfId="0" applyFont="1" applyFill="1" applyBorder="1" applyAlignment="1">
      <alignment horizontal="center" vertical="distributed"/>
    </xf>
    <xf numFmtId="0" fontId="20" fillId="5" borderId="11" xfId="0" applyFont="1" applyFill="1" applyBorder="1" applyAlignment="1">
      <alignment horizontal="center" vertical="distributed"/>
    </xf>
    <xf numFmtId="0" fontId="20" fillId="5" borderId="24" xfId="0" applyFont="1" applyFill="1" applyBorder="1" applyAlignment="1">
      <alignment horizontal="center" vertical="distributed"/>
    </xf>
    <xf numFmtId="0" fontId="20" fillId="5" borderId="40" xfId="0" applyFont="1" applyFill="1" applyBorder="1" applyAlignment="1">
      <alignment horizontal="center" vertical="distributed"/>
    </xf>
    <xf numFmtId="0" fontId="20" fillId="5" borderId="35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textRotation="90" wrapText="1"/>
    </xf>
    <xf numFmtId="0" fontId="20" fillId="5" borderId="5" xfId="0" applyFont="1" applyFill="1" applyBorder="1" applyAlignment="1">
      <alignment horizontal="center" vertical="center" textRotation="90" wrapText="1"/>
    </xf>
    <xf numFmtId="0" fontId="20" fillId="5" borderId="10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2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textRotation="90" wrapText="1"/>
    </xf>
    <xf numFmtId="0" fontId="20" fillId="5" borderId="39" xfId="0" applyFont="1" applyFill="1" applyBorder="1" applyAlignment="1">
      <alignment horizontal="center" vertical="center" textRotation="90" wrapText="1"/>
    </xf>
    <xf numFmtId="0" fontId="20" fillId="5" borderId="36" xfId="0" applyFont="1" applyFill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" fontId="16" fillId="5" borderId="23" xfId="0" applyNumberFormat="1" applyFont="1" applyFill="1" applyBorder="1" applyAlignment="1">
      <alignment horizontal="center" vertical="center" textRotation="90"/>
    </xf>
    <xf numFmtId="1" fontId="16" fillId="5" borderId="3" xfId="0" applyNumberFormat="1" applyFont="1" applyFill="1" applyBorder="1" applyAlignment="1">
      <alignment horizontal="center" vertical="center" textRotation="90"/>
    </xf>
    <xf numFmtId="1" fontId="16" fillId="5" borderId="4" xfId="0" applyNumberFormat="1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10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Fill="1" applyAlignment="1"/>
    <xf numFmtId="0" fontId="0" fillId="0" borderId="0" xfId="0" applyFill="1" applyAlignment="1"/>
    <xf numFmtId="0" fontId="1" fillId="0" borderId="0" xfId="0" applyFont="1" applyAlignment="1"/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Alignment="1"/>
    <xf numFmtId="49" fontId="17" fillId="0" borderId="1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89"/>
    </xf>
    <xf numFmtId="0" fontId="17" fillId="0" borderId="2" xfId="0" applyFont="1" applyBorder="1" applyAlignment="1">
      <alignment horizontal="center" vertical="center" textRotation="89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B65"/>
  <sheetViews>
    <sheetView tabSelected="1" view="pageLayout" topLeftCell="A40" workbookViewId="0">
      <selection activeCell="B23" sqref="B23"/>
    </sheetView>
  </sheetViews>
  <sheetFormatPr defaultColWidth="9.140625" defaultRowHeight="15" x14ac:dyDescent="0.25"/>
  <cols>
    <col min="1" max="1" width="9.85546875" style="2" customWidth="1"/>
    <col min="2" max="2" width="35.5703125" style="2" customWidth="1"/>
    <col min="3" max="3" width="2.85546875" style="2" customWidth="1"/>
    <col min="4" max="4" width="3" style="2" customWidth="1"/>
    <col min="5" max="5" width="3.28515625" style="2" customWidth="1"/>
    <col min="6" max="6" width="4" style="2" customWidth="1"/>
    <col min="7" max="7" width="4.85546875" style="2" customWidth="1"/>
    <col min="8" max="8" width="4.42578125" style="2" customWidth="1"/>
    <col min="9" max="9" width="4.7109375" style="2" customWidth="1"/>
    <col min="10" max="10" width="4.42578125" style="2" customWidth="1"/>
    <col min="11" max="11" width="4.85546875" style="2" customWidth="1"/>
    <col min="12" max="12" width="5.42578125" style="2" customWidth="1"/>
    <col min="13" max="13" width="3.7109375" style="2" customWidth="1"/>
    <col min="14" max="14" width="4.7109375" style="2" customWidth="1"/>
    <col min="15" max="16" width="5" style="2" customWidth="1"/>
    <col min="17" max="17" width="5.140625" style="2" customWidth="1"/>
    <col min="18" max="18" width="4" style="2" customWidth="1"/>
    <col min="19" max="19" width="4.5703125" style="2" customWidth="1"/>
    <col min="20" max="20" width="4.85546875" style="2" customWidth="1"/>
    <col min="21" max="21" width="4.7109375" style="2" customWidth="1"/>
    <col min="22" max="22" width="5.42578125" style="2" customWidth="1"/>
    <col min="23" max="782" width="9.140625" style="1"/>
    <col min="783" max="16384" width="9.140625" style="2"/>
  </cols>
  <sheetData>
    <row r="1" spans="1:782" ht="19.5" thickBot="1" x14ac:dyDescent="0.35">
      <c r="A1" s="235" t="s">
        <v>223</v>
      </c>
      <c r="B1" s="235"/>
      <c r="C1" s="235"/>
      <c r="D1" s="235"/>
      <c r="E1" s="235"/>
      <c r="F1" s="235"/>
      <c r="G1" s="235"/>
      <c r="H1" s="235"/>
    </row>
    <row r="2" spans="1:782" ht="30" customHeight="1" thickBot="1" x14ac:dyDescent="0.3">
      <c r="A2" s="220" t="s">
        <v>208</v>
      </c>
      <c r="B2" s="223" t="s">
        <v>180</v>
      </c>
      <c r="C2" s="226" t="s">
        <v>18</v>
      </c>
      <c r="D2" s="201"/>
      <c r="E2" s="201"/>
      <c r="F2" s="227"/>
      <c r="G2" s="208" t="s">
        <v>176</v>
      </c>
      <c r="H2" s="209"/>
      <c r="I2" s="209"/>
      <c r="J2" s="210"/>
      <c r="K2" s="210"/>
      <c r="L2" s="210"/>
      <c r="M2" s="210"/>
      <c r="N2" s="211"/>
      <c r="O2" s="212" t="s">
        <v>19</v>
      </c>
      <c r="P2" s="212"/>
      <c r="Q2" s="212"/>
      <c r="R2" s="212"/>
      <c r="S2" s="212"/>
      <c r="T2" s="213"/>
      <c r="U2" s="191" t="s">
        <v>186</v>
      </c>
      <c r="V2" s="194" t="s">
        <v>187</v>
      </c>
    </row>
    <row r="3" spans="1:782" ht="30.75" customHeight="1" thickBot="1" x14ac:dyDescent="0.3">
      <c r="A3" s="221"/>
      <c r="B3" s="224"/>
      <c r="C3" s="228"/>
      <c r="D3" s="229"/>
      <c r="E3" s="229"/>
      <c r="F3" s="230"/>
      <c r="G3" s="198" t="s">
        <v>174</v>
      </c>
      <c r="H3" s="198" t="s">
        <v>175</v>
      </c>
      <c r="I3" s="198" t="s">
        <v>177</v>
      </c>
      <c r="J3" s="199" t="s">
        <v>185</v>
      </c>
      <c r="K3" s="199"/>
      <c r="L3" s="199"/>
      <c r="M3" s="199"/>
      <c r="N3" s="200"/>
      <c r="O3" s="201" t="s">
        <v>222</v>
      </c>
      <c r="P3" s="201"/>
      <c r="Q3" s="201"/>
      <c r="R3" s="201"/>
      <c r="S3" s="201"/>
      <c r="T3" s="202"/>
      <c r="U3" s="192"/>
      <c r="V3" s="195"/>
    </row>
    <row r="4" spans="1:782" ht="25.9" customHeight="1" x14ac:dyDescent="0.25">
      <c r="A4" s="221"/>
      <c r="B4" s="224"/>
      <c r="C4" s="198" t="s">
        <v>54</v>
      </c>
      <c r="D4" s="205" t="s">
        <v>55</v>
      </c>
      <c r="E4" s="205" t="s">
        <v>56</v>
      </c>
      <c r="F4" s="205" t="s">
        <v>57</v>
      </c>
      <c r="G4" s="198"/>
      <c r="H4" s="198"/>
      <c r="I4" s="198"/>
      <c r="J4" s="198" t="s">
        <v>220</v>
      </c>
      <c r="K4" s="203" t="s">
        <v>182</v>
      </c>
      <c r="L4" s="204"/>
      <c r="M4" s="205" t="s">
        <v>183</v>
      </c>
      <c r="N4" s="231" t="s">
        <v>184</v>
      </c>
      <c r="O4" s="204" t="s">
        <v>20</v>
      </c>
      <c r="P4" s="255"/>
      <c r="Q4" s="256"/>
      <c r="R4" s="257" t="s">
        <v>21</v>
      </c>
      <c r="S4" s="257"/>
      <c r="T4" s="258"/>
      <c r="U4" s="192"/>
      <c r="V4" s="196"/>
      <c r="W4" s="53"/>
    </row>
    <row r="5" spans="1:782" ht="25.15" customHeight="1" x14ac:dyDescent="0.25">
      <c r="A5" s="221"/>
      <c r="B5" s="224"/>
      <c r="C5" s="198"/>
      <c r="D5" s="206"/>
      <c r="E5" s="206"/>
      <c r="F5" s="206"/>
      <c r="G5" s="198"/>
      <c r="H5" s="198"/>
      <c r="I5" s="198"/>
      <c r="J5" s="198"/>
      <c r="K5" s="217" t="s">
        <v>221</v>
      </c>
      <c r="L5" s="217" t="s">
        <v>181</v>
      </c>
      <c r="M5" s="206"/>
      <c r="N5" s="232"/>
      <c r="O5" s="214" t="s">
        <v>188</v>
      </c>
      <c r="P5" s="217" t="s">
        <v>189</v>
      </c>
      <c r="Q5" s="231" t="s">
        <v>190</v>
      </c>
      <c r="R5" s="214" t="s">
        <v>27</v>
      </c>
      <c r="S5" s="217" t="s">
        <v>191</v>
      </c>
      <c r="T5" s="231" t="s">
        <v>192</v>
      </c>
      <c r="U5" s="192"/>
      <c r="V5" s="196"/>
      <c r="W5" s="53"/>
    </row>
    <row r="6" spans="1:782" ht="26.25" customHeight="1" x14ac:dyDescent="0.25">
      <c r="A6" s="221"/>
      <c r="B6" s="224"/>
      <c r="C6" s="198"/>
      <c r="D6" s="206"/>
      <c r="E6" s="206"/>
      <c r="F6" s="206"/>
      <c r="G6" s="198"/>
      <c r="H6" s="198"/>
      <c r="I6" s="198"/>
      <c r="J6" s="198"/>
      <c r="K6" s="218"/>
      <c r="L6" s="218"/>
      <c r="M6" s="206"/>
      <c r="N6" s="232"/>
      <c r="O6" s="215"/>
      <c r="P6" s="218"/>
      <c r="Q6" s="232"/>
      <c r="R6" s="215"/>
      <c r="S6" s="218"/>
      <c r="T6" s="232"/>
      <c r="U6" s="192"/>
      <c r="V6" s="196"/>
      <c r="W6" s="53"/>
    </row>
    <row r="7" spans="1:782" ht="16.5" customHeight="1" x14ac:dyDescent="0.25">
      <c r="A7" s="222"/>
      <c r="B7" s="225"/>
      <c r="C7" s="198"/>
      <c r="D7" s="207"/>
      <c r="E7" s="207"/>
      <c r="F7" s="207"/>
      <c r="G7" s="198"/>
      <c r="H7" s="198"/>
      <c r="I7" s="198"/>
      <c r="J7" s="198"/>
      <c r="K7" s="219"/>
      <c r="L7" s="219"/>
      <c r="M7" s="207"/>
      <c r="N7" s="233"/>
      <c r="O7" s="216"/>
      <c r="P7" s="219"/>
      <c r="Q7" s="233"/>
      <c r="R7" s="216"/>
      <c r="S7" s="219"/>
      <c r="T7" s="233"/>
      <c r="U7" s="193"/>
      <c r="V7" s="197"/>
      <c r="W7" s="53"/>
    </row>
    <row r="8" spans="1:782" ht="11.25" customHeight="1" x14ac:dyDescent="0.25">
      <c r="A8" s="58">
        <v>1</v>
      </c>
      <c r="B8" s="59">
        <v>2</v>
      </c>
      <c r="C8" s="60" t="s">
        <v>133</v>
      </c>
      <c r="D8" s="61">
        <v>4</v>
      </c>
      <c r="E8" s="61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59">
        <v>12</v>
      </c>
      <c r="M8" s="59">
        <v>13</v>
      </c>
      <c r="N8" s="145">
        <v>14</v>
      </c>
      <c r="O8" s="143">
        <v>15</v>
      </c>
      <c r="P8" s="59">
        <v>16</v>
      </c>
      <c r="Q8" s="149">
        <v>17</v>
      </c>
      <c r="R8" s="143">
        <v>18</v>
      </c>
      <c r="S8" s="59">
        <v>19</v>
      </c>
      <c r="T8" s="145">
        <v>20</v>
      </c>
      <c r="U8" s="143">
        <v>21</v>
      </c>
      <c r="V8" s="115">
        <v>22</v>
      </c>
      <c r="W8" s="54"/>
      <c r="X8" s="3"/>
      <c r="Y8" s="3"/>
      <c r="Z8" s="3"/>
      <c r="AA8" s="3"/>
      <c r="AB8" s="3"/>
      <c r="AC8" s="3"/>
    </row>
    <row r="9" spans="1:782" ht="17.25" customHeight="1" x14ac:dyDescent="0.25">
      <c r="A9" s="62" t="s">
        <v>178</v>
      </c>
      <c r="B9" s="63" t="s">
        <v>179</v>
      </c>
      <c r="C9" s="64" t="s">
        <v>211</v>
      </c>
      <c r="D9" s="65">
        <v>2</v>
      </c>
      <c r="E9" s="65">
        <v>10</v>
      </c>
      <c r="F9" s="66">
        <v>5</v>
      </c>
      <c r="G9" s="66">
        <f>SUM(G10:G24)</f>
        <v>1476</v>
      </c>
      <c r="H9" s="66">
        <f t="shared" ref="H9:V9" si="0">SUM(H10:H24)</f>
        <v>0</v>
      </c>
      <c r="I9" s="66">
        <f t="shared" si="0"/>
        <v>1476</v>
      </c>
      <c r="J9" s="66">
        <f t="shared" si="0"/>
        <v>326</v>
      </c>
      <c r="K9" s="66">
        <f t="shared" si="0"/>
        <v>1118</v>
      </c>
      <c r="L9" s="66">
        <f t="shared" si="0"/>
        <v>326</v>
      </c>
      <c r="M9" s="66">
        <f t="shared" si="0"/>
        <v>0</v>
      </c>
      <c r="N9" s="146">
        <f t="shared" si="0"/>
        <v>36</v>
      </c>
      <c r="O9" s="144">
        <f t="shared" si="0"/>
        <v>510</v>
      </c>
      <c r="P9" s="66">
        <f t="shared" si="0"/>
        <v>732</v>
      </c>
      <c r="Q9" s="146">
        <f t="shared" si="0"/>
        <v>1242</v>
      </c>
      <c r="R9" s="144">
        <f>SUM(R10:R24)</f>
        <v>234</v>
      </c>
      <c r="S9" s="66">
        <f t="shared" si="0"/>
        <v>0</v>
      </c>
      <c r="T9" s="146">
        <f t="shared" si="0"/>
        <v>234</v>
      </c>
      <c r="U9" s="144">
        <f t="shared" si="0"/>
        <v>0</v>
      </c>
      <c r="V9" s="116">
        <f t="shared" si="0"/>
        <v>0</v>
      </c>
      <c r="W9" s="54"/>
      <c r="X9" s="3"/>
      <c r="Y9" s="3"/>
      <c r="Z9" s="3"/>
      <c r="AA9" s="3"/>
      <c r="AB9" s="3"/>
      <c r="AC9" s="3"/>
    </row>
    <row r="10" spans="1:782" ht="12" customHeight="1" x14ac:dyDescent="0.25">
      <c r="A10" s="67" t="s">
        <v>134</v>
      </c>
      <c r="B10" s="87" t="s">
        <v>135</v>
      </c>
      <c r="C10" s="117" t="s">
        <v>159</v>
      </c>
      <c r="D10" s="118"/>
      <c r="E10" s="118"/>
      <c r="F10" s="114">
        <v>3</v>
      </c>
      <c r="G10" s="119">
        <f t="shared" ref="G10:G24" si="1">H10+I10</f>
        <v>72</v>
      </c>
      <c r="H10" s="114"/>
      <c r="I10" s="69">
        <f>Q10+T10</f>
        <v>72</v>
      </c>
      <c r="J10" s="70">
        <f>L10</f>
        <v>18</v>
      </c>
      <c r="K10" s="70">
        <f>I10-L10</f>
        <v>54</v>
      </c>
      <c r="L10" s="71">
        <v>18</v>
      </c>
      <c r="M10" s="71"/>
      <c r="N10" s="147">
        <v>6</v>
      </c>
      <c r="O10" s="76">
        <v>16</v>
      </c>
      <c r="P10" s="120">
        <v>24</v>
      </c>
      <c r="Q10" s="150">
        <f>P10+O10</f>
        <v>40</v>
      </c>
      <c r="R10" s="120">
        <v>32</v>
      </c>
      <c r="S10" s="118"/>
      <c r="T10" s="154">
        <f>+S10+R10</f>
        <v>32</v>
      </c>
      <c r="U10" s="151"/>
      <c r="V10" s="74"/>
      <c r="W10" s="54"/>
      <c r="X10" s="3"/>
      <c r="Y10" s="3"/>
      <c r="Z10" s="3"/>
      <c r="AA10" s="3"/>
      <c r="AB10" s="3"/>
      <c r="AC10" s="3"/>
    </row>
    <row r="11" spans="1:782" ht="12.75" customHeight="1" x14ac:dyDescent="0.25">
      <c r="A11" s="67" t="s">
        <v>136</v>
      </c>
      <c r="B11" s="87" t="s">
        <v>137</v>
      </c>
      <c r="C11" s="46">
        <v>1.2</v>
      </c>
      <c r="D11" s="46"/>
      <c r="E11" s="46">
        <v>3</v>
      </c>
      <c r="F11" s="46"/>
      <c r="G11" s="119">
        <f t="shared" si="1"/>
        <v>108</v>
      </c>
      <c r="H11" s="46"/>
      <c r="I11" s="69">
        <f t="shared" ref="I11:I24" si="2">Q11+T11</f>
        <v>108</v>
      </c>
      <c r="J11" s="70">
        <f t="shared" ref="J11:J23" si="3">L11</f>
        <v>18</v>
      </c>
      <c r="K11" s="70">
        <f t="shared" ref="K11:K23" si="4">I11-L11</f>
        <v>90</v>
      </c>
      <c r="L11" s="74">
        <v>18</v>
      </c>
      <c r="M11" s="74"/>
      <c r="N11" s="147"/>
      <c r="O11" s="76">
        <v>34</v>
      </c>
      <c r="P11" s="76">
        <v>42</v>
      </c>
      <c r="Q11" s="150">
        <f t="shared" ref="Q11:Q24" si="5">P11+O11</f>
        <v>76</v>
      </c>
      <c r="R11" s="76">
        <v>32</v>
      </c>
      <c r="S11" s="46"/>
      <c r="T11" s="154">
        <f t="shared" ref="T11:T24" si="6">+S11+R11</f>
        <v>32</v>
      </c>
      <c r="U11" s="152"/>
      <c r="V11" s="121"/>
      <c r="W11" s="54"/>
      <c r="X11" s="3"/>
      <c r="Y11" s="3"/>
      <c r="Z11" s="3"/>
      <c r="AA11" s="3"/>
      <c r="AB11" s="3"/>
      <c r="AC11" s="3"/>
    </row>
    <row r="12" spans="1:782" ht="15" customHeight="1" x14ac:dyDescent="0.25">
      <c r="A12" s="67" t="s">
        <v>138</v>
      </c>
      <c r="B12" s="87" t="s">
        <v>139</v>
      </c>
      <c r="C12" s="46">
        <v>1</v>
      </c>
      <c r="D12" s="46"/>
      <c r="E12" s="46">
        <v>2</v>
      </c>
      <c r="F12" s="46"/>
      <c r="G12" s="119">
        <f t="shared" si="1"/>
        <v>136</v>
      </c>
      <c r="H12" s="46"/>
      <c r="I12" s="69">
        <f t="shared" si="2"/>
        <v>136</v>
      </c>
      <c r="J12" s="70">
        <f t="shared" si="3"/>
        <v>12</v>
      </c>
      <c r="K12" s="70">
        <f t="shared" si="4"/>
        <v>124</v>
      </c>
      <c r="L12" s="74">
        <v>12</v>
      </c>
      <c r="M12" s="74"/>
      <c r="N12" s="147"/>
      <c r="O12" s="76">
        <v>60</v>
      </c>
      <c r="P12" s="76">
        <v>76</v>
      </c>
      <c r="Q12" s="150">
        <f t="shared" si="5"/>
        <v>136</v>
      </c>
      <c r="R12" s="76"/>
      <c r="S12" s="46"/>
      <c r="T12" s="154">
        <f t="shared" si="6"/>
        <v>0</v>
      </c>
      <c r="U12" s="152"/>
      <c r="V12" s="121"/>
      <c r="W12" s="54"/>
      <c r="X12" s="3"/>
      <c r="Y12" s="3"/>
      <c r="Z12" s="3"/>
      <c r="AA12" s="3"/>
      <c r="AB12" s="3"/>
      <c r="AC12" s="3"/>
    </row>
    <row r="13" spans="1:782" ht="12" customHeight="1" x14ac:dyDescent="0.25">
      <c r="A13" s="67" t="s">
        <v>140</v>
      </c>
      <c r="B13" s="125" t="s">
        <v>131</v>
      </c>
      <c r="C13" s="46">
        <v>1</v>
      </c>
      <c r="D13" s="46"/>
      <c r="E13" s="46">
        <v>2</v>
      </c>
      <c r="F13" s="46"/>
      <c r="G13" s="119">
        <f t="shared" si="1"/>
        <v>72</v>
      </c>
      <c r="H13" s="46"/>
      <c r="I13" s="69">
        <f t="shared" si="2"/>
        <v>72</v>
      </c>
      <c r="J13" s="70">
        <f t="shared" si="3"/>
        <v>18</v>
      </c>
      <c r="K13" s="70">
        <f t="shared" si="4"/>
        <v>54</v>
      </c>
      <c r="L13" s="74">
        <v>18</v>
      </c>
      <c r="M13" s="74"/>
      <c r="N13" s="147"/>
      <c r="O13" s="76">
        <v>34</v>
      </c>
      <c r="P13" s="76">
        <v>38</v>
      </c>
      <c r="Q13" s="150">
        <f t="shared" si="5"/>
        <v>72</v>
      </c>
      <c r="R13" s="76"/>
      <c r="S13" s="46"/>
      <c r="T13" s="154">
        <f t="shared" si="6"/>
        <v>0</v>
      </c>
      <c r="U13" s="152"/>
      <c r="V13" s="121"/>
      <c r="W13" s="54"/>
      <c r="X13" s="3"/>
      <c r="Y13" s="3"/>
      <c r="Z13" s="3"/>
      <c r="AA13" s="3"/>
      <c r="AB13" s="3"/>
      <c r="AC13" s="3"/>
    </row>
    <row r="14" spans="1:782" ht="13.5" customHeight="1" x14ac:dyDescent="0.25">
      <c r="A14" s="67" t="s">
        <v>141</v>
      </c>
      <c r="B14" s="125" t="s">
        <v>142</v>
      </c>
      <c r="C14" s="46">
        <v>1</v>
      </c>
      <c r="D14" s="46"/>
      <c r="E14" s="46">
        <v>2</v>
      </c>
      <c r="F14" s="46"/>
      <c r="G14" s="119">
        <f t="shared" si="1"/>
        <v>72</v>
      </c>
      <c r="H14" s="46"/>
      <c r="I14" s="69">
        <f t="shared" si="2"/>
        <v>72</v>
      </c>
      <c r="J14" s="70">
        <f t="shared" si="3"/>
        <v>10</v>
      </c>
      <c r="K14" s="70">
        <f t="shared" si="4"/>
        <v>62</v>
      </c>
      <c r="L14" s="74">
        <v>10</v>
      </c>
      <c r="M14" s="74"/>
      <c r="N14" s="147"/>
      <c r="O14" s="76">
        <v>34</v>
      </c>
      <c r="P14" s="76">
        <v>38</v>
      </c>
      <c r="Q14" s="150">
        <f t="shared" si="5"/>
        <v>72</v>
      </c>
      <c r="R14" s="76"/>
      <c r="S14" s="46"/>
      <c r="T14" s="154">
        <f t="shared" si="6"/>
        <v>0</v>
      </c>
      <c r="U14" s="152"/>
      <c r="V14" s="121"/>
      <c r="W14" s="54"/>
      <c r="X14" s="3"/>
      <c r="Y14" s="3"/>
      <c r="Z14" s="3"/>
      <c r="AA14" s="3"/>
      <c r="AB14" s="3"/>
      <c r="AC14" s="3"/>
    </row>
    <row r="15" spans="1:782" s="6" customFormat="1" x14ac:dyDescent="0.25">
      <c r="A15" s="67" t="s">
        <v>143</v>
      </c>
      <c r="B15" s="81" t="s">
        <v>144</v>
      </c>
      <c r="C15" s="78">
        <v>1</v>
      </c>
      <c r="D15" s="78"/>
      <c r="E15" s="78">
        <v>2</v>
      </c>
      <c r="F15" s="78"/>
      <c r="G15" s="119">
        <f t="shared" si="1"/>
        <v>72</v>
      </c>
      <c r="H15" s="46"/>
      <c r="I15" s="69">
        <f t="shared" si="2"/>
        <v>72</v>
      </c>
      <c r="J15" s="70">
        <f t="shared" si="3"/>
        <v>18</v>
      </c>
      <c r="K15" s="70">
        <f t="shared" si="4"/>
        <v>54</v>
      </c>
      <c r="L15" s="74">
        <v>18</v>
      </c>
      <c r="M15" s="74"/>
      <c r="N15" s="148"/>
      <c r="O15" s="122">
        <v>34</v>
      </c>
      <c r="P15" s="122">
        <v>38</v>
      </c>
      <c r="Q15" s="150">
        <f t="shared" si="5"/>
        <v>72</v>
      </c>
      <c r="R15" s="122"/>
      <c r="S15" s="78"/>
      <c r="T15" s="154">
        <f t="shared" si="6"/>
        <v>0</v>
      </c>
      <c r="U15" s="153"/>
      <c r="V15" s="80"/>
      <c r="W15" s="5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</row>
    <row r="16" spans="1:782" ht="15" customHeight="1" x14ac:dyDescent="0.25">
      <c r="A16" s="67" t="s">
        <v>145</v>
      </c>
      <c r="B16" s="126" t="s">
        <v>146</v>
      </c>
      <c r="C16" s="46"/>
      <c r="D16" s="46"/>
      <c r="E16" s="46"/>
      <c r="F16" s="46" t="s">
        <v>228</v>
      </c>
      <c r="G16" s="119">
        <f t="shared" si="1"/>
        <v>304</v>
      </c>
      <c r="H16" s="46"/>
      <c r="I16" s="69">
        <f t="shared" si="2"/>
        <v>304</v>
      </c>
      <c r="J16" s="70">
        <f t="shared" si="3"/>
        <v>20</v>
      </c>
      <c r="K16" s="70">
        <f t="shared" si="4"/>
        <v>284</v>
      </c>
      <c r="L16" s="74">
        <v>20</v>
      </c>
      <c r="M16" s="74"/>
      <c r="N16" s="147">
        <v>18</v>
      </c>
      <c r="O16" s="76">
        <v>68</v>
      </c>
      <c r="P16" s="76">
        <v>138</v>
      </c>
      <c r="Q16" s="150">
        <f t="shared" si="5"/>
        <v>206</v>
      </c>
      <c r="R16" s="76">
        <v>98</v>
      </c>
      <c r="S16" s="46"/>
      <c r="T16" s="154">
        <f t="shared" si="6"/>
        <v>98</v>
      </c>
      <c r="U16" s="152"/>
      <c r="V16" s="123"/>
      <c r="W16" s="53"/>
    </row>
    <row r="17" spans="1:782" ht="13.5" customHeight="1" x14ac:dyDescent="0.25">
      <c r="A17" s="67" t="s">
        <v>147</v>
      </c>
      <c r="B17" s="87" t="s">
        <v>148</v>
      </c>
      <c r="C17" s="117" t="s">
        <v>159</v>
      </c>
      <c r="D17" s="96"/>
      <c r="E17" s="96">
        <v>3</v>
      </c>
      <c r="F17" s="78"/>
      <c r="G17" s="119">
        <f t="shared" si="1"/>
        <v>144</v>
      </c>
      <c r="H17" s="46"/>
      <c r="I17" s="69">
        <f t="shared" si="2"/>
        <v>144</v>
      </c>
      <c r="J17" s="70">
        <v>104</v>
      </c>
      <c r="K17" s="70">
        <v>40</v>
      </c>
      <c r="L17" s="74">
        <v>104</v>
      </c>
      <c r="M17" s="74"/>
      <c r="N17" s="148"/>
      <c r="O17" s="76">
        <v>34</v>
      </c>
      <c r="P17" s="76">
        <v>76</v>
      </c>
      <c r="Q17" s="150">
        <f t="shared" si="5"/>
        <v>110</v>
      </c>
      <c r="R17" s="76">
        <v>34</v>
      </c>
      <c r="S17" s="46"/>
      <c r="T17" s="154">
        <f t="shared" si="6"/>
        <v>34</v>
      </c>
      <c r="U17" s="153"/>
      <c r="V17" s="80"/>
      <c r="W17" s="56"/>
      <c r="X17" s="4"/>
      <c r="Y17" s="4"/>
      <c r="Z17" s="4"/>
      <c r="AA17" s="4"/>
    </row>
    <row r="18" spans="1:782" ht="12.75" customHeight="1" x14ac:dyDescent="0.25">
      <c r="A18" s="67" t="s">
        <v>149</v>
      </c>
      <c r="B18" s="87" t="s">
        <v>0</v>
      </c>
      <c r="C18" s="96"/>
      <c r="D18" s="96">
        <v>1</v>
      </c>
      <c r="E18" s="96">
        <v>2</v>
      </c>
      <c r="F18" s="78"/>
      <c r="G18" s="119">
        <f t="shared" si="1"/>
        <v>72</v>
      </c>
      <c r="H18" s="46"/>
      <c r="I18" s="69">
        <f t="shared" si="2"/>
        <v>72</v>
      </c>
      <c r="J18" s="70">
        <f t="shared" si="3"/>
        <v>14</v>
      </c>
      <c r="K18" s="70">
        <f t="shared" si="4"/>
        <v>58</v>
      </c>
      <c r="L18" s="74">
        <v>14</v>
      </c>
      <c r="M18" s="74"/>
      <c r="N18" s="148"/>
      <c r="O18" s="76">
        <v>34</v>
      </c>
      <c r="P18" s="76">
        <v>38</v>
      </c>
      <c r="Q18" s="150">
        <f t="shared" si="5"/>
        <v>72</v>
      </c>
      <c r="R18" s="76"/>
      <c r="S18" s="46"/>
      <c r="T18" s="154">
        <f t="shared" si="6"/>
        <v>0</v>
      </c>
      <c r="U18" s="153"/>
      <c r="V18" s="80"/>
      <c r="W18" s="56"/>
      <c r="X18" s="4"/>
      <c r="Y18" s="4"/>
      <c r="Z18" s="4"/>
      <c r="AA18" s="4"/>
    </row>
    <row r="19" spans="1:782" ht="14.25" customHeight="1" x14ac:dyDescent="0.25">
      <c r="A19" s="67" t="s">
        <v>150</v>
      </c>
      <c r="B19" s="185" t="s">
        <v>171</v>
      </c>
      <c r="C19" s="96">
        <v>1</v>
      </c>
      <c r="D19" s="96"/>
      <c r="E19" s="96">
        <v>2</v>
      </c>
      <c r="F19" s="78"/>
      <c r="G19" s="119">
        <f t="shared" si="1"/>
        <v>68</v>
      </c>
      <c r="H19" s="46"/>
      <c r="I19" s="69">
        <f t="shared" si="2"/>
        <v>68</v>
      </c>
      <c r="J19" s="70">
        <f t="shared" si="3"/>
        <v>16</v>
      </c>
      <c r="K19" s="70">
        <f t="shared" si="4"/>
        <v>52</v>
      </c>
      <c r="L19" s="74">
        <v>16</v>
      </c>
      <c r="M19" s="74"/>
      <c r="N19" s="148"/>
      <c r="O19" s="76">
        <v>34</v>
      </c>
      <c r="P19" s="76">
        <v>34</v>
      </c>
      <c r="Q19" s="150">
        <f t="shared" si="5"/>
        <v>68</v>
      </c>
      <c r="R19" s="76"/>
      <c r="S19" s="46"/>
      <c r="T19" s="154">
        <f t="shared" si="6"/>
        <v>0</v>
      </c>
      <c r="U19" s="153"/>
      <c r="V19" s="80"/>
      <c r="W19" s="56"/>
      <c r="X19" s="4"/>
      <c r="Y19" s="4"/>
      <c r="Z19" s="4"/>
      <c r="AA19" s="4"/>
    </row>
    <row r="20" spans="1:782" ht="16.5" customHeight="1" x14ac:dyDescent="0.25">
      <c r="A20" s="67" t="s">
        <v>151</v>
      </c>
      <c r="B20" s="87" t="s">
        <v>152</v>
      </c>
      <c r="C20" s="96">
        <v>1.2</v>
      </c>
      <c r="D20" s="96"/>
      <c r="E20" s="96"/>
      <c r="F20" s="78">
        <v>3</v>
      </c>
      <c r="G20" s="119">
        <f t="shared" si="1"/>
        <v>144</v>
      </c>
      <c r="H20" s="46"/>
      <c r="I20" s="69">
        <f t="shared" si="2"/>
        <v>144</v>
      </c>
      <c r="J20" s="70">
        <f t="shared" si="3"/>
        <v>40</v>
      </c>
      <c r="K20" s="70">
        <f t="shared" si="4"/>
        <v>104</v>
      </c>
      <c r="L20" s="74">
        <v>40</v>
      </c>
      <c r="M20" s="74"/>
      <c r="N20" s="148">
        <v>12</v>
      </c>
      <c r="O20" s="76">
        <v>34</v>
      </c>
      <c r="P20" s="76">
        <v>72</v>
      </c>
      <c r="Q20" s="150">
        <f t="shared" si="5"/>
        <v>106</v>
      </c>
      <c r="R20" s="76">
        <v>38</v>
      </c>
      <c r="S20" s="46"/>
      <c r="T20" s="154">
        <f t="shared" si="6"/>
        <v>38</v>
      </c>
      <c r="U20" s="153"/>
      <c r="V20" s="80"/>
      <c r="W20" s="56"/>
      <c r="X20" s="4"/>
      <c r="Y20" s="4"/>
      <c r="Z20" s="4"/>
      <c r="AA20" s="4"/>
    </row>
    <row r="21" spans="1:782" ht="11.25" customHeight="1" x14ac:dyDescent="0.25">
      <c r="A21" s="67" t="s">
        <v>153</v>
      </c>
      <c r="B21" s="127" t="s">
        <v>154</v>
      </c>
      <c r="C21" s="96">
        <v>1</v>
      </c>
      <c r="D21" s="96"/>
      <c r="E21" s="239" t="s">
        <v>225</v>
      </c>
      <c r="F21" s="78"/>
      <c r="G21" s="119">
        <f t="shared" si="1"/>
        <v>72</v>
      </c>
      <c r="H21" s="46"/>
      <c r="I21" s="69">
        <f t="shared" si="2"/>
        <v>72</v>
      </c>
      <c r="J21" s="70">
        <f t="shared" si="3"/>
        <v>8</v>
      </c>
      <c r="K21" s="70">
        <f t="shared" si="4"/>
        <v>64</v>
      </c>
      <c r="L21" s="74">
        <v>8</v>
      </c>
      <c r="M21" s="74"/>
      <c r="N21" s="148"/>
      <c r="O21" s="76">
        <v>34</v>
      </c>
      <c r="P21" s="76">
        <v>38</v>
      </c>
      <c r="Q21" s="150">
        <f t="shared" si="5"/>
        <v>72</v>
      </c>
      <c r="R21" s="76"/>
      <c r="S21" s="46"/>
      <c r="T21" s="154">
        <f t="shared" si="6"/>
        <v>0</v>
      </c>
      <c r="U21" s="153"/>
      <c r="V21" s="80"/>
      <c r="W21" s="56"/>
      <c r="X21" s="4"/>
      <c r="Y21" s="4"/>
      <c r="Z21" s="4"/>
      <c r="AA21" s="4"/>
    </row>
    <row r="22" spans="1:782" ht="12.75" customHeight="1" x14ac:dyDescent="0.25">
      <c r="A22" s="67" t="s">
        <v>155</v>
      </c>
      <c r="B22" s="125" t="s">
        <v>156</v>
      </c>
      <c r="C22" s="96">
        <v>1</v>
      </c>
      <c r="D22" s="96"/>
      <c r="E22" s="240"/>
      <c r="F22" s="78"/>
      <c r="G22" s="119">
        <f t="shared" si="1"/>
        <v>72</v>
      </c>
      <c r="H22" s="46"/>
      <c r="I22" s="69">
        <f t="shared" si="2"/>
        <v>72</v>
      </c>
      <c r="J22" s="70">
        <f t="shared" si="3"/>
        <v>8</v>
      </c>
      <c r="K22" s="70">
        <f t="shared" si="4"/>
        <v>64</v>
      </c>
      <c r="L22" s="74">
        <v>8</v>
      </c>
      <c r="M22" s="74"/>
      <c r="N22" s="148"/>
      <c r="O22" s="76">
        <v>24</v>
      </c>
      <c r="P22" s="76">
        <v>48</v>
      </c>
      <c r="Q22" s="150">
        <f t="shared" si="5"/>
        <v>72</v>
      </c>
      <c r="R22" s="76"/>
      <c r="S22" s="46"/>
      <c r="T22" s="154">
        <f t="shared" si="6"/>
        <v>0</v>
      </c>
      <c r="U22" s="153"/>
      <c r="V22" s="80"/>
      <c r="W22" s="56"/>
      <c r="X22" s="4"/>
      <c r="Y22" s="4"/>
      <c r="Z22" s="4"/>
      <c r="AA22" s="4"/>
    </row>
    <row r="23" spans="1:782" ht="13.5" customHeight="1" x14ac:dyDescent="0.25">
      <c r="A23" s="67" t="s">
        <v>207</v>
      </c>
      <c r="B23" s="128" t="s">
        <v>193</v>
      </c>
      <c r="C23" s="96">
        <v>1</v>
      </c>
      <c r="D23" s="241" t="s">
        <v>225</v>
      </c>
      <c r="E23" s="96"/>
      <c r="F23" s="78"/>
      <c r="G23" s="119">
        <f t="shared" si="1"/>
        <v>36</v>
      </c>
      <c r="H23" s="46"/>
      <c r="I23" s="69">
        <f t="shared" si="2"/>
        <v>36</v>
      </c>
      <c r="J23" s="70">
        <f t="shared" si="3"/>
        <v>22</v>
      </c>
      <c r="K23" s="70">
        <f t="shared" si="4"/>
        <v>14</v>
      </c>
      <c r="L23" s="124">
        <v>22</v>
      </c>
      <c r="M23" s="124"/>
      <c r="N23" s="148"/>
      <c r="O23" s="76">
        <v>18</v>
      </c>
      <c r="P23" s="76">
        <v>18</v>
      </c>
      <c r="Q23" s="150">
        <f t="shared" si="5"/>
        <v>36</v>
      </c>
      <c r="R23" s="76"/>
      <c r="S23" s="46"/>
      <c r="T23" s="154">
        <f t="shared" si="6"/>
        <v>0</v>
      </c>
      <c r="U23" s="153"/>
      <c r="V23" s="80"/>
      <c r="W23" s="56"/>
      <c r="X23" s="4"/>
      <c r="Y23" s="4"/>
      <c r="Z23" s="4"/>
      <c r="AA23" s="4"/>
    </row>
    <row r="24" spans="1:782" ht="14.25" customHeight="1" x14ac:dyDescent="0.25">
      <c r="A24" s="82"/>
      <c r="B24" s="125" t="s">
        <v>157</v>
      </c>
      <c r="C24" s="68"/>
      <c r="D24" s="242"/>
      <c r="E24" s="46"/>
      <c r="F24" s="46"/>
      <c r="G24" s="119">
        <f t="shared" si="1"/>
        <v>32</v>
      </c>
      <c r="H24" s="46"/>
      <c r="I24" s="69">
        <f t="shared" si="2"/>
        <v>32</v>
      </c>
      <c r="J24" s="78"/>
      <c r="K24" s="78"/>
      <c r="L24" s="46"/>
      <c r="M24" s="46"/>
      <c r="N24" s="147"/>
      <c r="O24" s="76">
        <v>18</v>
      </c>
      <c r="P24" s="76">
        <v>14</v>
      </c>
      <c r="Q24" s="150">
        <f t="shared" si="5"/>
        <v>32</v>
      </c>
      <c r="R24" s="76"/>
      <c r="S24" s="46"/>
      <c r="T24" s="154">
        <f t="shared" si="6"/>
        <v>0</v>
      </c>
      <c r="U24" s="153"/>
      <c r="V24" s="80"/>
      <c r="W24" s="55"/>
      <c r="X24" s="4"/>
      <c r="Y24" s="4"/>
      <c r="Z24" s="4"/>
      <c r="AA24" s="4"/>
    </row>
    <row r="25" spans="1:782" ht="18" customHeight="1" x14ac:dyDescent="0.25">
      <c r="A25" s="83" t="s">
        <v>1</v>
      </c>
      <c r="B25" s="129" t="s">
        <v>13</v>
      </c>
      <c r="C25" s="85">
        <v>2</v>
      </c>
      <c r="D25" s="85">
        <v>0</v>
      </c>
      <c r="E25" s="85">
        <v>7</v>
      </c>
      <c r="F25" s="85">
        <v>0</v>
      </c>
      <c r="G25" s="85">
        <f>G26+G27+G28+G29+G30+G31+G32</f>
        <v>402</v>
      </c>
      <c r="H25" s="85">
        <f t="shared" ref="H25:V25" si="7">H26+H27+H28+H29+H30+H31+H32</f>
        <v>120</v>
      </c>
      <c r="I25" s="85">
        <f t="shared" si="7"/>
        <v>282</v>
      </c>
      <c r="J25" s="85">
        <f t="shared" si="7"/>
        <v>128</v>
      </c>
      <c r="K25" s="85">
        <f t="shared" si="7"/>
        <v>154</v>
      </c>
      <c r="L25" s="85">
        <f t="shared" si="7"/>
        <v>128</v>
      </c>
      <c r="M25" s="85">
        <f t="shared" si="7"/>
        <v>0</v>
      </c>
      <c r="N25" s="163">
        <f t="shared" si="7"/>
        <v>0</v>
      </c>
      <c r="O25" s="162">
        <f t="shared" si="7"/>
        <v>66</v>
      </c>
      <c r="P25" s="85">
        <f t="shared" si="7"/>
        <v>60</v>
      </c>
      <c r="Q25" s="163">
        <f t="shared" si="7"/>
        <v>126</v>
      </c>
      <c r="R25" s="162">
        <f>R26+R27+R28+R29+R30+R31+R32</f>
        <v>52</v>
      </c>
      <c r="S25" s="85">
        <f t="shared" si="7"/>
        <v>104</v>
      </c>
      <c r="T25" s="163">
        <f>T26+T27+T28+T29+T30+T31+T32</f>
        <v>156</v>
      </c>
      <c r="U25" s="162">
        <f t="shared" si="7"/>
        <v>210</v>
      </c>
      <c r="V25" s="85">
        <f t="shared" si="7"/>
        <v>72</v>
      </c>
      <c r="W25" s="4"/>
      <c r="X25" s="4"/>
      <c r="Y25" s="4"/>
      <c r="Z25" s="4"/>
      <c r="AA25" s="4"/>
    </row>
    <row r="26" spans="1:782" s="19" customFormat="1" ht="18.75" customHeight="1" x14ac:dyDescent="0.25">
      <c r="A26" s="86" t="s">
        <v>59</v>
      </c>
      <c r="B26" s="87" t="s">
        <v>14</v>
      </c>
      <c r="C26" s="87">
        <v>1</v>
      </c>
      <c r="D26" s="72"/>
      <c r="E26" s="72">
        <v>2</v>
      </c>
      <c r="F26" s="82"/>
      <c r="G26" s="88">
        <f t="shared" ref="G26:G32" si="8">H26+I26</f>
        <v>68</v>
      </c>
      <c r="H26" s="72">
        <v>20</v>
      </c>
      <c r="I26" s="89">
        <f>Q26+T26</f>
        <v>48</v>
      </c>
      <c r="J26" s="48">
        <f>L26</f>
        <v>18</v>
      </c>
      <c r="K26" s="48">
        <f>I26-L26</f>
        <v>30</v>
      </c>
      <c r="L26" s="73">
        <v>18</v>
      </c>
      <c r="M26" s="73"/>
      <c r="N26" s="159"/>
      <c r="O26" s="77">
        <v>24</v>
      </c>
      <c r="P26" s="77">
        <v>24</v>
      </c>
      <c r="Q26" s="164">
        <f>P26+O26</f>
        <v>48</v>
      </c>
      <c r="R26" s="77"/>
      <c r="S26" s="72"/>
      <c r="T26" s="164">
        <f>S26+R26</f>
        <v>0</v>
      </c>
      <c r="U26" s="165">
        <v>36</v>
      </c>
      <c r="V26" s="57">
        <v>12</v>
      </c>
      <c r="W26" s="49"/>
      <c r="X26" s="49"/>
      <c r="Y26" s="49"/>
      <c r="Z26" s="49"/>
      <c r="AA26" s="49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  <c r="IX26" s="50"/>
      <c r="IY26" s="50"/>
      <c r="IZ26" s="50"/>
      <c r="JA26" s="50"/>
      <c r="JB26" s="50"/>
      <c r="JC26" s="50"/>
      <c r="JD26" s="50"/>
      <c r="JE26" s="50"/>
      <c r="JF26" s="50"/>
      <c r="JG26" s="50"/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0"/>
      <c r="LG26" s="50"/>
      <c r="LH26" s="50"/>
      <c r="LI26" s="50"/>
      <c r="LJ26" s="50"/>
      <c r="LK26" s="50"/>
      <c r="LL26" s="50"/>
      <c r="LM26" s="50"/>
      <c r="LN26" s="50"/>
      <c r="LO26" s="50"/>
      <c r="LP26" s="50"/>
      <c r="LQ26" s="50"/>
      <c r="LR26" s="50"/>
      <c r="LS26" s="50"/>
      <c r="LT26" s="50"/>
      <c r="LU26" s="50"/>
      <c r="LV26" s="50"/>
      <c r="LW26" s="50"/>
      <c r="LX26" s="50"/>
      <c r="LY26" s="50"/>
      <c r="LZ26" s="50"/>
      <c r="MA26" s="50"/>
      <c r="MB26" s="50"/>
      <c r="MC26" s="50"/>
      <c r="MD26" s="50"/>
      <c r="ME26" s="50"/>
      <c r="MF26" s="50"/>
      <c r="MG26" s="50"/>
      <c r="MH26" s="50"/>
      <c r="MI26" s="50"/>
      <c r="MJ26" s="50"/>
      <c r="MK26" s="50"/>
      <c r="ML26" s="50"/>
      <c r="MM26" s="50"/>
      <c r="MN26" s="50"/>
      <c r="MO26" s="50"/>
      <c r="MP26" s="50"/>
      <c r="MQ26" s="50"/>
      <c r="MR26" s="50"/>
      <c r="MS26" s="50"/>
      <c r="MT26" s="50"/>
      <c r="MU26" s="50"/>
      <c r="MV26" s="50"/>
      <c r="MW26" s="50"/>
      <c r="MX26" s="50"/>
      <c r="MY26" s="50"/>
      <c r="MZ26" s="50"/>
      <c r="NA26" s="50"/>
      <c r="NB26" s="50"/>
      <c r="NC26" s="50"/>
      <c r="ND26" s="50"/>
      <c r="NE26" s="50"/>
      <c r="NF26" s="50"/>
      <c r="NG26" s="50"/>
      <c r="NH26" s="50"/>
      <c r="NI26" s="50"/>
      <c r="NJ26" s="50"/>
      <c r="NK26" s="50"/>
      <c r="NL26" s="50"/>
      <c r="NM26" s="50"/>
      <c r="NN26" s="50"/>
      <c r="NO26" s="50"/>
      <c r="NP26" s="50"/>
      <c r="NQ26" s="50"/>
      <c r="NR26" s="50"/>
      <c r="NS26" s="50"/>
      <c r="NT26" s="50"/>
      <c r="NU26" s="50"/>
      <c r="NV26" s="50"/>
      <c r="NW26" s="50"/>
      <c r="NX26" s="50"/>
      <c r="NY26" s="50"/>
      <c r="NZ26" s="50"/>
      <c r="OA26" s="50"/>
      <c r="OB26" s="50"/>
      <c r="OC26" s="50"/>
      <c r="OD26" s="50"/>
      <c r="OE26" s="50"/>
      <c r="OF26" s="50"/>
      <c r="OG26" s="50"/>
      <c r="OH26" s="50"/>
      <c r="OI26" s="50"/>
      <c r="OJ26" s="50"/>
      <c r="OK26" s="50"/>
      <c r="OL26" s="50"/>
      <c r="OM26" s="50"/>
      <c r="ON26" s="50"/>
      <c r="OO26" s="50"/>
      <c r="OP26" s="50"/>
      <c r="OQ26" s="50"/>
      <c r="OR26" s="50"/>
      <c r="OS26" s="50"/>
      <c r="OT26" s="50"/>
      <c r="OU26" s="50"/>
      <c r="OV26" s="50"/>
      <c r="OW26" s="50"/>
      <c r="OX26" s="50"/>
      <c r="OY26" s="50"/>
      <c r="OZ26" s="50"/>
      <c r="PA26" s="50"/>
      <c r="PB26" s="50"/>
      <c r="PC26" s="50"/>
      <c r="PD26" s="50"/>
      <c r="PE26" s="50"/>
      <c r="PF26" s="50"/>
      <c r="PG26" s="50"/>
      <c r="PH26" s="50"/>
      <c r="PI26" s="50"/>
      <c r="PJ26" s="50"/>
      <c r="PK26" s="50"/>
      <c r="PL26" s="50"/>
      <c r="PM26" s="50"/>
      <c r="PN26" s="50"/>
      <c r="PO26" s="50"/>
      <c r="PP26" s="50"/>
      <c r="PQ26" s="50"/>
      <c r="PR26" s="50"/>
      <c r="PS26" s="50"/>
      <c r="PT26" s="50"/>
      <c r="PU26" s="50"/>
      <c r="PV26" s="50"/>
      <c r="PW26" s="50"/>
      <c r="PX26" s="50"/>
      <c r="PY26" s="50"/>
      <c r="PZ26" s="50"/>
      <c r="QA26" s="50"/>
      <c r="QB26" s="50"/>
      <c r="QC26" s="50"/>
      <c r="QD26" s="50"/>
      <c r="QE26" s="50"/>
      <c r="QF26" s="50"/>
      <c r="QG26" s="50"/>
      <c r="QH26" s="50"/>
      <c r="QI26" s="50"/>
      <c r="QJ26" s="50"/>
      <c r="QK26" s="50"/>
      <c r="QL26" s="50"/>
      <c r="QM26" s="50"/>
      <c r="QN26" s="50"/>
      <c r="QO26" s="50"/>
      <c r="QP26" s="50"/>
      <c r="QQ26" s="50"/>
      <c r="QR26" s="50"/>
      <c r="QS26" s="50"/>
      <c r="QT26" s="50"/>
      <c r="QU26" s="50"/>
      <c r="QV26" s="50"/>
      <c r="QW26" s="50"/>
      <c r="QX26" s="50"/>
      <c r="QY26" s="50"/>
      <c r="QZ26" s="50"/>
      <c r="RA26" s="50"/>
      <c r="RB26" s="50"/>
      <c r="RC26" s="50"/>
      <c r="RD26" s="50"/>
      <c r="RE26" s="50"/>
      <c r="RF26" s="50"/>
      <c r="RG26" s="50"/>
      <c r="RH26" s="50"/>
      <c r="RI26" s="50"/>
      <c r="RJ26" s="50"/>
      <c r="RK26" s="50"/>
      <c r="RL26" s="50"/>
      <c r="RM26" s="50"/>
      <c r="RN26" s="50"/>
      <c r="RO26" s="50"/>
      <c r="RP26" s="50"/>
      <c r="RQ26" s="50"/>
      <c r="RR26" s="50"/>
      <c r="RS26" s="50"/>
      <c r="RT26" s="50"/>
      <c r="RU26" s="50"/>
      <c r="RV26" s="50"/>
      <c r="RW26" s="50"/>
      <c r="RX26" s="50"/>
      <c r="RY26" s="50"/>
      <c r="RZ26" s="50"/>
      <c r="SA26" s="50"/>
      <c r="SB26" s="50"/>
      <c r="SC26" s="50"/>
      <c r="SD26" s="50"/>
      <c r="SE26" s="50"/>
      <c r="SF26" s="50"/>
      <c r="SG26" s="50"/>
      <c r="SH26" s="50"/>
      <c r="SI26" s="50"/>
      <c r="SJ26" s="50"/>
      <c r="SK26" s="50"/>
      <c r="SL26" s="50"/>
      <c r="SM26" s="50"/>
      <c r="SN26" s="50"/>
      <c r="SO26" s="50"/>
      <c r="SP26" s="50"/>
      <c r="SQ26" s="50"/>
      <c r="SR26" s="50"/>
      <c r="SS26" s="50"/>
      <c r="ST26" s="50"/>
      <c r="SU26" s="50"/>
      <c r="SV26" s="50"/>
      <c r="SW26" s="50"/>
      <c r="SX26" s="50"/>
      <c r="SY26" s="50"/>
      <c r="SZ26" s="50"/>
      <c r="TA26" s="50"/>
      <c r="TB26" s="50"/>
      <c r="TC26" s="50"/>
      <c r="TD26" s="50"/>
      <c r="TE26" s="50"/>
      <c r="TF26" s="50"/>
      <c r="TG26" s="50"/>
      <c r="TH26" s="50"/>
      <c r="TI26" s="50"/>
      <c r="TJ26" s="50"/>
      <c r="TK26" s="50"/>
      <c r="TL26" s="50"/>
      <c r="TM26" s="50"/>
      <c r="TN26" s="50"/>
      <c r="TO26" s="50"/>
      <c r="TP26" s="50"/>
      <c r="TQ26" s="50"/>
      <c r="TR26" s="50"/>
      <c r="TS26" s="50"/>
      <c r="TT26" s="50"/>
      <c r="TU26" s="50"/>
      <c r="TV26" s="50"/>
      <c r="TW26" s="50"/>
      <c r="TX26" s="50"/>
      <c r="TY26" s="50"/>
      <c r="TZ26" s="50"/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50"/>
      <c r="VX26" s="50"/>
      <c r="VY26" s="50"/>
      <c r="VZ26" s="50"/>
      <c r="WA26" s="50"/>
      <c r="WB26" s="50"/>
      <c r="WC26" s="50"/>
      <c r="WD26" s="50"/>
      <c r="WE26" s="50"/>
      <c r="WF26" s="50"/>
      <c r="WG26" s="50"/>
      <c r="WH26" s="50"/>
      <c r="WI26" s="50"/>
      <c r="WJ26" s="50"/>
      <c r="WK26" s="50"/>
      <c r="WL26" s="50"/>
      <c r="WM26" s="50"/>
      <c r="WN26" s="50"/>
      <c r="WO26" s="50"/>
      <c r="WP26" s="50"/>
      <c r="WQ26" s="50"/>
      <c r="WR26" s="50"/>
      <c r="WS26" s="50"/>
      <c r="WT26" s="50"/>
      <c r="WU26" s="50"/>
      <c r="WV26" s="50"/>
      <c r="WW26" s="50"/>
      <c r="WX26" s="50"/>
      <c r="WY26" s="50"/>
      <c r="WZ26" s="50"/>
      <c r="XA26" s="50"/>
      <c r="XB26" s="50"/>
      <c r="XC26" s="50"/>
      <c r="XD26" s="50"/>
      <c r="XE26" s="50"/>
      <c r="XF26" s="50"/>
      <c r="XG26" s="50"/>
      <c r="XH26" s="50"/>
      <c r="XI26" s="50"/>
      <c r="XJ26" s="50"/>
      <c r="XK26" s="50"/>
      <c r="XL26" s="50"/>
      <c r="XM26" s="50"/>
      <c r="XN26" s="50"/>
      <c r="XO26" s="50"/>
      <c r="XP26" s="50"/>
      <c r="XQ26" s="50"/>
      <c r="XR26" s="50"/>
      <c r="XS26" s="50"/>
      <c r="XT26" s="50"/>
      <c r="XU26" s="50"/>
      <c r="XV26" s="50"/>
      <c r="XW26" s="50"/>
      <c r="XX26" s="50"/>
      <c r="XY26" s="50"/>
      <c r="XZ26" s="50"/>
      <c r="YA26" s="50"/>
      <c r="YB26" s="50"/>
      <c r="YC26" s="50"/>
      <c r="YD26" s="50"/>
      <c r="YE26" s="50"/>
      <c r="YF26" s="50"/>
      <c r="YG26" s="50"/>
      <c r="YH26" s="50"/>
      <c r="YI26" s="50"/>
      <c r="YJ26" s="50"/>
      <c r="YK26" s="50"/>
      <c r="YL26" s="50"/>
      <c r="YM26" s="50"/>
      <c r="YN26" s="50"/>
      <c r="YO26" s="50"/>
      <c r="YP26" s="50"/>
      <c r="YQ26" s="50"/>
      <c r="YR26" s="50"/>
      <c r="YS26" s="50"/>
      <c r="YT26" s="50"/>
      <c r="YU26" s="50"/>
      <c r="YV26" s="50"/>
      <c r="YW26" s="50"/>
      <c r="YX26" s="50"/>
      <c r="YY26" s="50"/>
      <c r="YZ26" s="50"/>
      <c r="ZA26" s="50"/>
      <c r="ZB26" s="50"/>
      <c r="ZC26" s="50"/>
      <c r="ZD26" s="50"/>
      <c r="ZE26" s="50"/>
      <c r="ZF26" s="50"/>
      <c r="ZG26" s="50"/>
      <c r="ZH26" s="50"/>
      <c r="ZI26" s="50"/>
      <c r="ZJ26" s="50"/>
      <c r="ZK26" s="50"/>
      <c r="ZL26" s="50"/>
      <c r="ZM26" s="50"/>
      <c r="ZN26" s="50"/>
      <c r="ZO26" s="50"/>
      <c r="ZP26" s="50"/>
      <c r="ZQ26" s="50"/>
      <c r="ZR26" s="50"/>
      <c r="ZS26" s="50"/>
      <c r="ZT26" s="50"/>
      <c r="ZU26" s="50"/>
      <c r="ZV26" s="50"/>
      <c r="ZW26" s="50"/>
      <c r="ZX26" s="50"/>
      <c r="ZY26" s="50"/>
      <c r="ZZ26" s="50"/>
      <c r="AAA26" s="50"/>
      <c r="AAB26" s="50"/>
      <c r="AAC26" s="50"/>
      <c r="AAD26" s="50"/>
      <c r="AAE26" s="50"/>
      <c r="AAF26" s="50"/>
      <c r="AAG26" s="50"/>
      <c r="AAH26" s="50"/>
      <c r="AAI26" s="50"/>
      <c r="AAJ26" s="50"/>
      <c r="AAK26" s="50"/>
      <c r="AAL26" s="50"/>
      <c r="AAM26" s="50"/>
      <c r="AAN26" s="50"/>
      <c r="AAO26" s="50"/>
      <c r="AAP26" s="50"/>
      <c r="AAQ26" s="50"/>
      <c r="AAR26" s="50"/>
      <c r="AAS26" s="50"/>
      <c r="AAT26" s="50"/>
      <c r="AAU26" s="50"/>
      <c r="AAV26" s="50"/>
      <c r="AAW26" s="50"/>
      <c r="AAX26" s="50"/>
      <c r="AAY26" s="50"/>
      <c r="AAZ26" s="50"/>
      <c r="ABA26" s="50"/>
      <c r="ABB26" s="50"/>
      <c r="ABC26" s="50"/>
      <c r="ABD26" s="50"/>
      <c r="ABE26" s="50"/>
      <c r="ABF26" s="50"/>
      <c r="ABG26" s="50"/>
      <c r="ABH26" s="50"/>
      <c r="ABI26" s="50"/>
      <c r="ABJ26" s="50"/>
      <c r="ABK26" s="50"/>
      <c r="ABL26" s="50"/>
      <c r="ABM26" s="50"/>
      <c r="ABN26" s="50"/>
      <c r="ABO26" s="50"/>
      <c r="ABP26" s="50"/>
      <c r="ABQ26" s="50"/>
      <c r="ABR26" s="50"/>
      <c r="ABS26" s="50"/>
      <c r="ABT26" s="50"/>
      <c r="ABU26" s="50"/>
      <c r="ABV26" s="50"/>
      <c r="ABW26" s="50"/>
      <c r="ABX26" s="50"/>
      <c r="ABY26" s="50"/>
      <c r="ABZ26" s="50"/>
      <c r="ACA26" s="50"/>
      <c r="ACB26" s="50"/>
      <c r="ACC26" s="50"/>
      <c r="ACD26" s="50"/>
      <c r="ACE26" s="50"/>
      <c r="ACF26" s="50"/>
      <c r="ACG26" s="50"/>
      <c r="ACH26" s="50"/>
      <c r="ACI26" s="50"/>
      <c r="ACJ26" s="50"/>
      <c r="ACK26" s="50"/>
      <c r="ACL26" s="50"/>
      <c r="ACM26" s="50"/>
      <c r="ACN26" s="50"/>
      <c r="ACO26" s="50"/>
      <c r="ACP26" s="50"/>
      <c r="ACQ26" s="50"/>
      <c r="ACR26" s="50"/>
      <c r="ACS26" s="50"/>
      <c r="ACT26" s="50"/>
      <c r="ACU26" s="50"/>
      <c r="ACV26" s="50"/>
      <c r="ACW26" s="50"/>
      <c r="ACX26" s="50"/>
      <c r="ACY26" s="50"/>
      <c r="ACZ26" s="50"/>
      <c r="ADA26" s="50"/>
      <c r="ADB26" s="50"/>
    </row>
    <row r="27" spans="1:782" s="19" customFormat="1" ht="15" customHeight="1" x14ac:dyDescent="0.25">
      <c r="A27" s="86" t="s">
        <v>60</v>
      </c>
      <c r="B27" s="87" t="s">
        <v>4</v>
      </c>
      <c r="C27" s="87"/>
      <c r="D27" s="72"/>
      <c r="E27" s="72">
        <v>2</v>
      </c>
      <c r="F27" s="82"/>
      <c r="G27" s="88">
        <f t="shared" si="8"/>
        <v>50</v>
      </c>
      <c r="H27" s="72">
        <v>14</v>
      </c>
      <c r="I27" s="89">
        <f t="shared" ref="I27:I32" si="9">Q27+T27</f>
        <v>36</v>
      </c>
      <c r="J27" s="48">
        <f t="shared" ref="J27:J32" si="10">L27</f>
        <v>12</v>
      </c>
      <c r="K27" s="48">
        <f t="shared" ref="K27:K32" si="11">I27-L27</f>
        <v>24</v>
      </c>
      <c r="L27" s="73">
        <v>12</v>
      </c>
      <c r="M27" s="73"/>
      <c r="N27" s="159"/>
      <c r="O27" s="77"/>
      <c r="P27" s="77">
        <v>36</v>
      </c>
      <c r="Q27" s="164">
        <f t="shared" ref="Q27:Q32" si="12">P27+O27</f>
        <v>36</v>
      </c>
      <c r="R27" s="77"/>
      <c r="S27" s="72"/>
      <c r="T27" s="164">
        <f t="shared" ref="T27:T32" si="13">S27+R27</f>
        <v>0</v>
      </c>
      <c r="U27" s="165">
        <v>36</v>
      </c>
      <c r="V27" s="57">
        <v>0</v>
      </c>
      <c r="W27" s="49"/>
      <c r="X27" s="49"/>
      <c r="Y27" s="49"/>
      <c r="Z27" s="49"/>
      <c r="AA27" s="49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</row>
    <row r="28" spans="1:782" s="19" customFormat="1" ht="12.75" customHeight="1" x14ac:dyDescent="0.25">
      <c r="A28" s="86" t="s">
        <v>61</v>
      </c>
      <c r="B28" s="87" t="s">
        <v>3</v>
      </c>
      <c r="C28" s="87"/>
      <c r="D28" s="72"/>
      <c r="E28" s="72">
        <v>4</v>
      </c>
      <c r="F28" s="72"/>
      <c r="G28" s="88">
        <f t="shared" si="8"/>
        <v>50</v>
      </c>
      <c r="H28" s="72">
        <v>14</v>
      </c>
      <c r="I28" s="89">
        <f t="shared" si="9"/>
        <v>36</v>
      </c>
      <c r="J28" s="48">
        <f t="shared" si="10"/>
        <v>12</v>
      </c>
      <c r="K28" s="48">
        <f t="shared" si="11"/>
        <v>24</v>
      </c>
      <c r="L28" s="73">
        <v>12</v>
      </c>
      <c r="M28" s="73"/>
      <c r="N28" s="159"/>
      <c r="O28" s="77"/>
      <c r="P28" s="77"/>
      <c r="Q28" s="164">
        <f t="shared" si="12"/>
        <v>0</v>
      </c>
      <c r="R28" s="77"/>
      <c r="S28" s="72">
        <v>36</v>
      </c>
      <c r="T28" s="164">
        <f t="shared" si="13"/>
        <v>36</v>
      </c>
      <c r="U28" s="165">
        <v>36</v>
      </c>
      <c r="V28" s="57">
        <v>0</v>
      </c>
      <c r="W28" s="49"/>
      <c r="X28" s="49"/>
      <c r="Y28" s="49"/>
      <c r="Z28" s="49"/>
      <c r="AA28" s="49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  <c r="IX28" s="50"/>
      <c r="IY28" s="50"/>
      <c r="IZ28" s="50"/>
      <c r="JA28" s="50"/>
      <c r="JB28" s="50"/>
      <c r="JC28" s="50"/>
      <c r="JD28" s="50"/>
      <c r="JE28" s="50"/>
      <c r="JF28" s="50"/>
      <c r="JG28" s="50"/>
      <c r="JH28" s="50"/>
      <c r="JI28" s="50"/>
      <c r="JJ28" s="50"/>
      <c r="JK28" s="50"/>
      <c r="JL28" s="50"/>
      <c r="JM28" s="50"/>
      <c r="JN28" s="50"/>
      <c r="JO28" s="50"/>
      <c r="JP28" s="50"/>
      <c r="JQ28" s="50"/>
      <c r="JR28" s="50"/>
      <c r="JS28" s="50"/>
      <c r="JT28" s="50"/>
      <c r="JU28" s="50"/>
      <c r="JV28" s="50"/>
      <c r="JW28" s="50"/>
      <c r="JX28" s="50"/>
      <c r="JY28" s="50"/>
      <c r="JZ28" s="50"/>
      <c r="KA28" s="50"/>
      <c r="KB28" s="50"/>
      <c r="KC28" s="50"/>
      <c r="KD28" s="50"/>
      <c r="KE28" s="50"/>
      <c r="KF28" s="50"/>
      <c r="KG28" s="50"/>
      <c r="KH28" s="50"/>
      <c r="KI28" s="50"/>
      <c r="KJ28" s="50"/>
      <c r="KK28" s="50"/>
      <c r="KL28" s="50"/>
      <c r="KM28" s="50"/>
      <c r="KN28" s="50"/>
      <c r="KO28" s="50"/>
      <c r="KP28" s="50"/>
      <c r="KQ28" s="50"/>
      <c r="KR28" s="50"/>
      <c r="KS28" s="50"/>
      <c r="KT28" s="50"/>
      <c r="KU28" s="50"/>
      <c r="KV28" s="50"/>
      <c r="KW28" s="50"/>
      <c r="KX28" s="50"/>
      <c r="KY28" s="50"/>
      <c r="KZ28" s="50"/>
      <c r="LA28" s="50"/>
      <c r="LB28" s="50"/>
      <c r="LC28" s="50"/>
      <c r="LD28" s="50"/>
      <c r="LE28" s="50"/>
      <c r="LF28" s="50"/>
      <c r="LG28" s="50"/>
      <c r="LH28" s="50"/>
      <c r="LI28" s="50"/>
      <c r="LJ28" s="50"/>
      <c r="LK28" s="50"/>
      <c r="LL28" s="50"/>
      <c r="LM28" s="50"/>
      <c r="LN28" s="50"/>
      <c r="LO28" s="50"/>
      <c r="LP28" s="50"/>
      <c r="LQ28" s="50"/>
      <c r="LR28" s="50"/>
      <c r="LS28" s="50"/>
      <c r="LT28" s="50"/>
      <c r="LU28" s="50"/>
      <c r="LV28" s="50"/>
      <c r="LW28" s="50"/>
      <c r="LX28" s="50"/>
      <c r="LY28" s="50"/>
      <c r="LZ28" s="50"/>
      <c r="MA28" s="50"/>
      <c r="MB28" s="50"/>
      <c r="MC28" s="50"/>
      <c r="MD28" s="50"/>
      <c r="ME28" s="50"/>
      <c r="MF28" s="50"/>
      <c r="MG28" s="50"/>
      <c r="MH28" s="50"/>
      <c r="MI28" s="50"/>
      <c r="MJ28" s="50"/>
      <c r="MK28" s="50"/>
      <c r="ML28" s="50"/>
      <c r="MM28" s="50"/>
      <c r="MN28" s="50"/>
      <c r="MO28" s="50"/>
      <c r="MP28" s="50"/>
      <c r="MQ28" s="50"/>
      <c r="MR28" s="50"/>
      <c r="MS28" s="50"/>
      <c r="MT28" s="50"/>
      <c r="MU28" s="50"/>
      <c r="MV28" s="50"/>
      <c r="MW28" s="50"/>
      <c r="MX28" s="50"/>
      <c r="MY28" s="50"/>
      <c r="MZ28" s="50"/>
      <c r="NA28" s="50"/>
      <c r="NB28" s="50"/>
      <c r="NC28" s="50"/>
      <c r="ND28" s="50"/>
      <c r="NE28" s="50"/>
      <c r="NF28" s="50"/>
      <c r="NG28" s="50"/>
      <c r="NH28" s="50"/>
      <c r="NI28" s="50"/>
      <c r="NJ28" s="50"/>
      <c r="NK28" s="50"/>
      <c r="NL28" s="50"/>
      <c r="NM28" s="50"/>
      <c r="NN28" s="50"/>
      <c r="NO28" s="50"/>
      <c r="NP28" s="50"/>
      <c r="NQ28" s="50"/>
      <c r="NR28" s="50"/>
      <c r="NS28" s="50"/>
      <c r="NT28" s="50"/>
      <c r="NU28" s="50"/>
      <c r="NV28" s="50"/>
      <c r="NW28" s="50"/>
      <c r="NX28" s="50"/>
      <c r="NY28" s="50"/>
      <c r="NZ28" s="50"/>
      <c r="OA28" s="50"/>
      <c r="OB28" s="50"/>
      <c r="OC28" s="50"/>
      <c r="OD28" s="50"/>
      <c r="OE28" s="50"/>
      <c r="OF28" s="50"/>
      <c r="OG28" s="50"/>
      <c r="OH28" s="50"/>
      <c r="OI28" s="50"/>
      <c r="OJ28" s="50"/>
      <c r="OK28" s="50"/>
      <c r="OL28" s="50"/>
      <c r="OM28" s="50"/>
      <c r="ON28" s="50"/>
      <c r="OO28" s="50"/>
      <c r="OP28" s="50"/>
      <c r="OQ28" s="50"/>
      <c r="OR28" s="50"/>
      <c r="OS28" s="50"/>
      <c r="OT28" s="50"/>
      <c r="OU28" s="50"/>
      <c r="OV28" s="50"/>
      <c r="OW28" s="50"/>
      <c r="OX28" s="50"/>
      <c r="OY28" s="50"/>
      <c r="OZ28" s="50"/>
      <c r="PA28" s="50"/>
      <c r="PB28" s="50"/>
      <c r="PC28" s="50"/>
      <c r="PD28" s="50"/>
      <c r="PE28" s="50"/>
      <c r="PF28" s="50"/>
      <c r="PG28" s="50"/>
      <c r="PH28" s="50"/>
      <c r="PI28" s="50"/>
      <c r="PJ28" s="50"/>
      <c r="PK28" s="50"/>
      <c r="PL28" s="50"/>
      <c r="PM28" s="50"/>
      <c r="PN28" s="50"/>
      <c r="PO28" s="50"/>
      <c r="PP28" s="50"/>
      <c r="PQ28" s="50"/>
      <c r="PR28" s="50"/>
      <c r="PS28" s="50"/>
      <c r="PT28" s="50"/>
      <c r="PU28" s="50"/>
      <c r="PV28" s="50"/>
      <c r="PW28" s="50"/>
      <c r="PX28" s="50"/>
      <c r="PY28" s="50"/>
      <c r="PZ28" s="50"/>
      <c r="QA28" s="50"/>
      <c r="QB28" s="50"/>
      <c r="QC28" s="50"/>
      <c r="QD28" s="50"/>
      <c r="QE28" s="50"/>
      <c r="QF28" s="50"/>
      <c r="QG28" s="50"/>
      <c r="QH28" s="50"/>
      <c r="QI28" s="50"/>
      <c r="QJ28" s="50"/>
      <c r="QK28" s="50"/>
      <c r="QL28" s="50"/>
      <c r="QM28" s="50"/>
      <c r="QN28" s="50"/>
      <c r="QO28" s="50"/>
      <c r="QP28" s="50"/>
      <c r="QQ28" s="50"/>
      <c r="QR28" s="50"/>
      <c r="QS28" s="50"/>
      <c r="QT28" s="50"/>
      <c r="QU28" s="50"/>
      <c r="QV28" s="50"/>
      <c r="QW28" s="50"/>
      <c r="QX28" s="50"/>
      <c r="QY28" s="50"/>
      <c r="QZ28" s="50"/>
      <c r="RA28" s="50"/>
      <c r="RB28" s="50"/>
      <c r="RC28" s="50"/>
      <c r="RD28" s="50"/>
      <c r="RE28" s="50"/>
      <c r="RF28" s="50"/>
      <c r="RG28" s="50"/>
      <c r="RH28" s="50"/>
      <c r="RI28" s="50"/>
      <c r="RJ28" s="50"/>
      <c r="RK28" s="50"/>
      <c r="RL28" s="50"/>
      <c r="RM28" s="50"/>
      <c r="RN28" s="50"/>
      <c r="RO28" s="50"/>
      <c r="RP28" s="50"/>
      <c r="RQ28" s="50"/>
      <c r="RR28" s="50"/>
      <c r="RS28" s="50"/>
      <c r="RT28" s="50"/>
      <c r="RU28" s="50"/>
      <c r="RV28" s="50"/>
      <c r="RW28" s="50"/>
      <c r="RX28" s="50"/>
      <c r="RY28" s="50"/>
      <c r="RZ28" s="50"/>
      <c r="SA28" s="50"/>
      <c r="SB28" s="50"/>
      <c r="SC28" s="50"/>
      <c r="SD28" s="50"/>
      <c r="SE28" s="50"/>
      <c r="SF28" s="50"/>
      <c r="SG28" s="50"/>
      <c r="SH28" s="50"/>
      <c r="SI28" s="50"/>
      <c r="SJ28" s="50"/>
      <c r="SK28" s="50"/>
      <c r="SL28" s="50"/>
      <c r="SM28" s="50"/>
      <c r="SN28" s="50"/>
      <c r="SO28" s="50"/>
      <c r="SP28" s="50"/>
      <c r="SQ28" s="50"/>
      <c r="SR28" s="50"/>
      <c r="SS28" s="50"/>
      <c r="ST28" s="50"/>
      <c r="SU28" s="50"/>
      <c r="SV28" s="50"/>
      <c r="SW28" s="50"/>
      <c r="SX28" s="50"/>
      <c r="SY28" s="50"/>
      <c r="SZ28" s="50"/>
      <c r="TA28" s="50"/>
      <c r="TB28" s="50"/>
      <c r="TC28" s="50"/>
      <c r="TD28" s="50"/>
      <c r="TE28" s="50"/>
      <c r="TF28" s="50"/>
      <c r="TG28" s="50"/>
      <c r="TH28" s="50"/>
      <c r="TI28" s="50"/>
      <c r="TJ28" s="50"/>
      <c r="TK28" s="50"/>
      <c r="TL28" s="50"/>
      <c r="TM28" s="50"/>
      <c r="TN28" s="50"/>
      <c r="TO28" s="50"/>
      <c r="TP28" s="50"/>
      <c r="TQ28" s="50"/>
      <c r="TR28" s="50"/>
      <c r="TS28" s="50"/>
      <c r="TT28" s="50"/>
      <c r="TU28" s="50"/>
      <c r="TV28" s="50"/>
      <c r="TW28" s="50"/>
      <c r="TX28" s="50"/>
      <c r="TY28" s="50"/>
      <c r="TZ28" s="50"/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50"/>
      <c r="VX28" s="50"/>
      <c r="VY28" s="50"/>
      <c r="VZ28" s="50"/>
      <c r="WA28" s="50"/>
      <c r="WB28" s="50"/>
      <c r="WC28" s="50"/>
      <c r="WD28" s="50"/>
      <c r="WE28" s="50"/>
      <c r="WF28" s="50"/>
      <c r="WG28" s="50"/>
      <c r="WH28" s="50"/>
      <c r="WI28" s="50"/>
      <c r="WJ28" s="50"/>
      <c r="WK28" s="50"/>
      <c r="WL28" s="50"/>
      <c r="WM28" s="50"/>
      <c r="WN28" s="50"/>
      <c r="WO28" s="50"/>
      <c r="WP28" s="50"/>
      <c r="WQ28" s="50"/>
      <c r="WR28" s="50"/>
      <c r="WS28" s="50"/>
      <c r="WT28" s="50"/>
      <c r="WU28" s="50"/>
      <c r="WV28" s="50"/>
      <c r="WW28" s="50"/>
      <c r="WX28" s="50"/>
      <c r="WY28" s="50"/>
      <c r="WZ28" s="50"/>
      <c r="XA28" s="50"/>
      <c r="XB28" s="50"/>
      <c r="XC28" s="50"/>
      <c r="XD28" s="50"/>
      <c r="XE28" s="50"/>
      <c r="XF28" s="50"/>
      <c r="XG28" s="50"/>
      <c r="XH28" s="50"/>
      <c r="XI28" s="50"/>
      <c r="XJ28" s="50"/>
      <c r="XK28" s="50"/>
      <c r="XL28" s="50"/>
      <c r="XM28" s="50"/>
      <c r="XN28" s="50"/>
      <c r="XO28" s="50"/>
      <c r="XP28" s="50"/>
      <c r="XQ28" s="50"/>
      <c r="XR28" s="50"/>
      <c r="XS28" s="50"/>
      <c r="XT28" s="50"/>
      <c r="XU28" s="50"/>
      <c r="XV28" s="50"/>
      <c r="XW28" s="50"/>
      <c r="XX28" s="50"/>
      <c r="XY28" s="50"/>
      <c r="XZ28" s="50"/>
      <c r="YA28" s="50"/>
      <c r="YB28" s="50"/>
      <c r="YC28" s="50"/>
      <c r="YD28" s="50"/>
      <c r="YE28" s="50"/>
      <c r="YF28" s="50"/>
      <c r="YG28" s="50"/>
      <c r="YH28" s="50"/>
      <c r="YI28" s="50"/>
      <c r="YJ28" s="50"/>
      <c r="YK28" s="50"/>
      <c r="YL28" s="50"/>
      <c r="YM28" s="50"/>
      <c r="YN28" s="50"/>
      <c r="YO28" s="50"/>
      <c r="YP28" s="50"/>
      <c r="YQ28" s="50"/>
      <c r="YR28" s="50"/>
      <c r="YS28" s="50"/>
      <c r="YT28" s="50"/>
      <c r="YU28" s="50"/>
      <c r="YV28" s="50"/>
      <c r="YW28" s="50"/>
      <c r="YX28" s="50"/>
      <c r="YY28" s="50"/>
      <c r="YZ28" s="50"/>
      <c r="ZA28" s="50"/>
      <c r="ZB28" s="50"/>
      <c r="ZC28" s="50"/>
      <c r="ZD28" s="50"/>
      <c r="ZE28" s="50"/>
      <c r="ZF28" s="50"/>
      <c r="ZG28" s="50"/>
      <c r="ZH28" s="50"/>
      <c r="ZI28" s="50"/>
      <c r="ZJ28" s="50"/>
      <c r="ZK28" s="50"/>
      <c r="ZL28" s="50"/>
      <c r="ZM28" s="50"/>
      <c r="ZN28" s="50"/>
      <c r="ZO28" s="50"/>
      <c r="ZP28" s="50"/>
      <c r="ZQ28" s="50"/>
      <c r="ZR28" s="50"/>
      <c r="ZS28" s="50"/>
      <c r="ZT28" s="50"/>
      <c r="ZU28" s="50"/>
      <c r="ZV28" s="50"/>
      <c r="ZW28" s="50"/>
      <c r="ZX28" s="50"/>
      <c r="ZY28" s="50"/>
      <c r="ZZ28" s="50"/>
      <c r="AAA28" s="50"/>
      <c r="AAB28" s="50"/>
      <c r="AAC28" s="50"/>
      <c r="AAD28" s="50"/>
      <c r="AAE28" s="50"/>
      <c r="AAF28" s="50"/>
      <c r="AAG28" s="50"/>
      <c r="AAH28" s="50"/>
      <c r="AAI28" s="50"/>
      <c r="AAJ28" s="50"/>
      <c r="AAK28" s="50"/>
      <c r="AAL28" s="50"/>
      <c r="AAM28" s="50"/>
      <c r="AAN28" s="50"/>
      <c r="AAO28" s="50"/>
      <c r="AAP28" s="50"/>
      <c r="AAQ28" s="50"/>
      <c r="AAR28" s="50"/>
      <c r="AAS28" s="50"/>
      <c r="AAT28" s="50"/>
      <c r="AAU28" s="50"/>
      <c r="AAV28" s="50"/>
      <c r="AAW28" s="50"/>
      <c r="AAX28" s="50"/>
      <c r="AAY28" s="50"/>
      <c r="AAZ28" s="50"/>
      <c r="ABA28" s="50"/>
      <c r="ABB28" s="50"/>
      <c r="ABC28" s="50"/>
      <c r="ABD28" s="50"/>
      <c r="ABE28" s="50"/>
      <c r="ABF28" s="50"/>
      <c r="ABG28" s="50"/>
      <c r="ABH28" s="50"/>
      <c r="ABI28" s="50"/>
      <c r="ABJ28" s="50"/>
      <c r="ABK28" s="50"/>
      <c r="ABL28" s="50"/>
      <c r="ABM28" s="50"/>
      <c r="ABN28" s="50"/>
      <c r="ABO28" s="50"/>
      <c r="ABP28" s="50"/>
      <c r="ABQ28" s="50"/>
      <c r="ABR28" s="50"/>
      <c r="ABS28" s="50"/>
      <c r="ABT28" s="50"/>
      <c r="ABU28" s="50"/>
      <c r="ABV28" s="50"/>
      <c r="ABW28" s="50"/>
      <c r="ABX28" s="50"/>
      <c r="ABY28" s="50"/>
      <c r="ABZ28" s="50"/>
      <c r="ACA28" s="50"/>
      <c r="ACB28" s="50"/>
      <c r="ACC28" s="50"/>
      <c r="ACD28" s="50"/>
      <c r="ACE28" s="50"/>
      <c r="ACF28" s="50"/>
      <c r="ACG28" s="50"/>
      <c r="ACH28" s="50"/>
      <c r="ACI28" s="50"/>
      <c r="ACJ28" s="50"/>
      <c r="ACK28" s="50"/>
      <c r="ACL28" s="50"/>
      <c r="ACM28" s="50"/>
      <c r="ACN28" s="50"/>
      <c r="ACO28" s="50"/>
      <c r="ACP28" s="50"/>
      <c r="ACQ28" s="50"/>
      <c r="ACR28" s="50"/>
      <c r="ACS28" s="50"/>
      <c r="ACT28" s="50"/>
      <c r="ACU28" s="50"/>
      <c r="ACV28" s="50"/>
      <c r="ACW28" s="50"/>
      <c r="ACX28" s="50"/>
      <c r="ACY28" s="50"/>
      <c r="ACZ28" s="50"/>
      <c r="ADA28" s="50"/>
      <c r="ADB28" s="50"/>
    </row>
    <row r="29" spans="1:782" s="19" customFormat="1" ht="10.5" customHeight="1" x14ac:dyDescent="0.25">
      <c r="A29" s="86" t="s">
        <v>62</v>
      </c>
      <c r="B29" s="87" t="s">
        <v>2</v>
      </c>
      <c r="C29" s="87"/>
      <c r="D29" s="72"/>
      <c r="E29" s="72">
        <v>3</v>
      </c>
      <c r="F29" s="72"/>
      <c r="G29" s="88">
        <f t="shared" si="8"/>
        <v>50</v>
      </c>
      <c r="H29" s="72">
        <v>14</v>
      </c>
      <c r="I29" s="89">
        <f t="shared" si="9"/>
        <v>36</v>
      </c>
      <c r="J29" s="48">
        <f t="shared" si="10"/>
        <v>18</v>
      </c>
      <c r="K29" s="48">
        <f t="shared" si="11"/>
        <v>18</v>
      </c>
      <c r="L29" s="73">
        <v>18</v>
      </c>
      <c r="M29" s="73"/>
      <c r="N29" s="159"/>
      <c r="O29" s="77"/>
      <c r="P29" s="77"/>
      <c r="Q29" s="164">
        <f t="shared" si="12"/>
        <v>0</v>
      </c>
      <c r="R29" s="77">
        <v>36</v>
      </c>
      <c r="S29" s="72"/>
      <c r="T29" s="164">
        <f t="shared" si="13"/>
        <v>36</v>
      </c>
      <c r="U29" s="165">
        <v>36</v>
      </c>
      <c r="V29" s="57">
        <v>0</v>
      </c>
      <c r="W29" s="49"/>
      <c r="X29" s="49"/>
      <c r="Y29" s="49"/>
      <c r="Z29" s="49"/>
      <c r="AA29" s="49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0"/>
      <c r="JA29" s="50"/>
      <c r="JB29" s="50"/>
      <c r="JC29" s="50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0"/>
      <c r="JO29" s="50"/>
      <c r="JP29" s="50"/>
      <c r="JQ29" s="50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0"/>
      <c r="KC29" s="50"/>
      <c r="KD29" s="50"/>
      <c r="KE29" s="50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0"/>
      <c r="KQ29" s="50"/>
      <c r="KR29" s="50"/>
      <c r="KS29" s="50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0"/>
      <c r="LE29" s="50"/>
      <c r="LF29" s="50"/>
      <c r="LG29" s="50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0"/>
      <c r="LS29" s="50"/>
      <c r="LT29" s="50"/>
      <c r="LU29" s="50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0"/>
      <c r="MG29" s="50"/>
      <c r="MH29" s="50"/>
      <c r="MI29" s="50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0"/>
      <c r="MU29" s="50"/>
      <c r="MV29" s="50"/>
      <c r="MW29" s="50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0"/>
      <c r="NI29" s="50"/>
      <c r="NJ29" s="50"/>
      <c r="NK29" s="50"/>
      <c r="NL29" s="50"/>
      <c r="NM29" s="50"/>
      <c r="NN29" s="50"/>
      <c r="NO29" s="50"/>
      <c r="NP29" s="50"/>
      <c r="NQ29" s="50"/>
      <c r="NR29" s="50"/>
      <c r="NS29" s="50"/>
      <c r="NT29" s="50"/>
      <c r="NU29" s="50"/>
      <c r="NV29" s="50"/>
      <c r="NW29" s="50"/>
      <c r="NX29" s="50"/>
      <c r="NY29" s="50"/>
      <c r="NZ29" s="50"/>
      <c r="OA29" s="50"/>
      <c r="OB29" s="50"/>
      <c r="OC29" s="50"/>
      <c r="OD29" s="50"/>
      <c r="OE29" s="50"/>
      <c r="OF29" s="50"/>
      <c r="OG29" s="50"/>
      <c r="OH29" s="50"/>
      <c r="OI29" s="50"/>
      <c r="OJ29" s="50"/>
      <c r="OK29" s="50"/>
      <c r="OL29" s="50"/>
      <c r="OM29" s="50"/>
      <c r="ON29" s="50"/>
      <c r="OO29" s="50"/>
      <c r="OP29" s="50"/>
      <c r="OQ29" s="50"/>
      <c r="OR29" s="50"/>
      <c r="OS29" s="50"/>
      <c r="OT29" s="50"/>
      <c r="OU29" s="50"/>
      <c r="OV29" s="50"/>
      <c r="OW29" s="50"/>
      <c r="OX29" s="50"/>
      <c r="OY29" s="50"/>
      <c r="OZ29" s="50"/>
      <c r="PA29" s="50"/>
      <c r="PB29" s="50"/>
      <c r="PC29" s="50"/>
      <c r="PD29" s="50"/>
      <c r="PE29" s="50"/>
      <c r="PF29" s="50"/>
      <c r="PG29" s="50"/>
      <c r="PH29" s="50"/>
      <c r="PI29" s="50"/>
      <c r="PJ29" s="50"/>
      <c r="PK29" s="50"/>
      <c r="PL29" s="50"/>
      <c r="PM29" s="50"/>
      <c r="PN29" s="50"/>
      <c r="PO29" s="50"/>
      <c r="PP29" s="50"/>
      <c r="PQ29" s="50"/>
      <c r="PR29" s="50"/>
      <c r="PS29" s="50"/>
      <c r="PT29" s="50"/>
      <c r="PU29" s="50"/>
      <c r="PV29" s="50"/>
      <c r="PW29" s="50"/>
      <c r="PX29" s="50"/>
      <c r="PY29" s="50"/>
      <c r="PZ29" s="50"/>
      <c r="QA29" s="50"/>
      <c r="QB29" s="50"/>
      <c r="QC29" s="50"/>
      <c r="QD29" s="50"/>
      <c r="QE29" s="50"/>
      <c r="QF29" s="50"/>
      <c r="QG29" s="50"/>
      <c r="QH29" s="50"/>
      <c r="QI29" s="50"/>
      <c r="QJ29" s="50"/>
      <c r="QK29" s="50"/>
      <c r="QL29" s="50"/>
      <c r="QM29" s="50"/>
      <c r="QN29" s="50"/>
      <c r="QO29" s="50"/>
      <c r="QP29" s="50"/>
      <c r="QQ29" s="50"/>
      <c r="QR29" s="50"/>
      <c r="QS29" s="50"/>
      <c r="QT29" s="50"/>
      <c r="QU29" s="50"/>
      <c r="QV29" s="50"/>
      <c r="QW29" s="50"/>
      <c r="QX29" s="50"/>
      <c r="QY29" s="50"/>
      <c r="QZ29" s="50"/>
      <c r="RA29" s="50"/>
      <c r="RB29" s="50"/>
      <c r="RC29" s="50"/>
      <c r="RD29" s="50"/>
      <c r="RE29" s="50"/>
      <c r="RF29" s="50"/>
      <c r="RG29" s="50"/>
      <c r="RH29" s="50"/>
      <c r="RI29" s="50"/>
      <c r="RJ29" s="50"/>
      <c r="RK29" s="50"/>
      <c r="RL29" s="50"/>
      <c r="RM29" s="50"/>
      <c r="RN29" s="50"/>
      <c r="RO29" s="50"/>
      <c r="RP29" s="50"/>
      <c r="RQ29" s="50"/>
      <c r="RR29" s="50"/>
      <c r="RS29" s="50"/>
      <c r="RT29" s="50"/>
      <c r="RU29" s="50"/>
      <c r="RV29" s="50"/>
      <c r="RW29" s="50"/>
      <c r="RX29" s="50"/>
      <c r="RY29" s="50"/>
      <c r="RZ29" s="50"/>
      <c r="SA29" s="50"/>
      <c r="SB29" s="50"/>
      <c r="SC29" s="50"/>
      <c r="SD29" s="50"/>
      <c r="SE29" s="50"/>
      <c r="SF29" s="50"/>
      <c r="SG29" s="50"/>
      <c r="SH29" s="50"/>
      <c r="SI29" s="50"/>
      <c r="SJ29" s="50"/>
      <c r="SK29" s="50"/>
      <c r="SL29" s="50"/>
      <c r="SM29" s="50"/>
      <c r="SN29" s="50"/>
      <c r="SO29" s="50"/>
      <c r="SP29" s="50"/>
      <c r="SQ29" s="50"/>
      <c r="SR29" s="50"/>
      <c r="SS29" s="50"/>
      <c r="ST29" s="50"/>
      <c r="SU29" s="50"/>
      <c r="SV29" s="50"/>
      <c r="SW29" s="50"/>
      <c r="SX29" s="50"/>
      <c r="SY29" s="50"/>
      <c r="SZ29" s="50"/>
      <c r="TA29" s="50"/>
      <c r="TB29" s="50"/>
      <c r="TC29" s="50"/>
      <c r="TD29" s="50"/>
      <c r="TE29" s="50"/>
      <c r="TF29" s="50"/>
      <c r="TG29" s="50"/>
      <c r="TH29" s="50"/>
      <c r="TI29" s="50"/>
      <c r="TJ29" s="50"/>
      <c r="TK29" s="50"/>
      <c r="TL29" s="50"/>
      <c r="TM29" s="50"/>
      <c r="TN29" s="50"/>
      <c r="TO29" s="50"/>
      <c r="TP29" s="50"/>
      <c r="TQ29" s="50"/>
      <c r="TR29" s="50"/>
      <c r="TS29" s="50"/>
      <c r="TT29" s="50"/>
      <c r="TU29" s="50"/>
      <c r="TV29" s="50"/>
      <c r="TW29" s="50"/>
      <c r="TX29" s="50"/>
      <c r="TY29" s="50"/>
      <c r="TZ29" s="50"/>
      <c r="UA29" s="50"/>
      <c r="UB29" s="50"/>
      <c r="UC29" s="50"/>
      <c r="UD29" s="50"/>
      <c r="UE29" s="50"/>
      <c r="UF29" s="50"/>
      <c r="UG29" s="50"/>
      <c r="UH29" s="50"/>
      <c r="UI29" s="50"/>
      <c r="UJ29" s="50"/>
      <c r="UK29" s="50"/>
      <c r="UL29" s="50"/>
      <c r="UM29" s="50"/>
      <c r="UN29" s="50"/>
      <c r="UO29" s="50"/>
      <c r="UP29" s="50"/>
      <c r="UQ29" s="50"/>
      <c r="UR29" s="50"/>
      <c r="US29" s="50"/>
      <c r="UT29" s="50"/>
      <c r="UU29" s="50"/>
      <c r="UV29" s="50"/>
      <c r="UW29" s="50"/>
      <c r="UX29" s="50"/>
      <c r="UY29" s="50"/>
      <c r="UZ29" s="50"/>
      <c r="VA29" s="50"/>
      <c r="VB29" s="50"/>
      <c r="VC29" s="50"/>
      <c r="VD29" s="50"/>
      <c r="VE29" s="50"/>
      <c r="VF29" s="50"/>
      <c r="VG29" s="50"/>
      <c r="VH29" s="50"/>
      <c r="VI29" s="50"/>
      <c r="VJ29" s="50"/>
      <c r="VK29" s="50"/>
      <c r="VL29" s="50"/>
      <c r="VM29" s="50"/>
      <c r="VN29" s="50"/>
      <c r="VO29" s="50"/>
      <c r="VP29" s="50"/>
      <c r="VQ29" s="50"/>
      <c r="VR29" s="50"/>
      <c r="VS29" s="50"/>
      <c r="VT29" s="50"/>
      <c r="VU29" s="50"/>
      <c r="VV29" s="50"/>
      <c r="VW29" s="50"/>
      <c r="VX29" s="50"/>
      <c r="VY29" s="50"/>
      <c r="VZ29" s="50"/>
      <c r="WA29" s="50"/>
      <c r="WB29" s="50"/>
      <c r="WC29" s="50"/>
      <c r="WD29" s="50"/>
      <c r="WE29" s="50"/>
      <c r="WF29" s="50"/>
      <c r="WG29" s="50"/>
      <c r="WH29" s="50"/>
      <c r="WI29" s="50"/>
      <c r="WJ29" s="50"/>
      <c r="WK29" s="50"/>
      <c r="WL29" s="50"/>
      <c r="WM29" s="50"/>
      <c r="WN29" s="50"/>
      <c r="WO29" s="50"/>
      <c r="WP29" s="50"/>
      <c r="WQ29" s="50"/>
      <c r="WR29" s="50"/>
      <c r="WS29" s="50"/>
      <c r="WT29" s="50"/>
      <c r="WU29" s="50"/>
      <c r="WV29" s="50"/>
      <c r="WW29" s="50"/>
      <c r="WX29" s="50"/>
      <c r="WY29" s="50"/>
      <c r="WZ29" s="50"/>
      <c r="XA29" s="50"/>
      <c r="XB29" s="50"/>
      <c r="XC29" s="50"/>
      <c r="XD29" s="50"/>
      <c r="XE29" s="50"/>
      <c r="XF29" s="50"/>
      <c r="XG29" s="50"/>
      <c r="XH29" s="50"/>
      <c r="XI29" s="50"/>
      <c r="XJ29" s="50"/>
      <c r="XK29" s="50"/>
      <c r="XL29" s="50"/>
      <c r="XM29" s="50"/>
      <c r="XN29" s="50"/>
      <c r="XO29" s="50"/>
      <c r="XP29" s="50"/>
      <c r="XQ29" s="50"/>
      <c r="XR29" s="50"/>
      <c r="XS29" s="50"/>
      <c r="XT29" s="50"/>
      <c r="XU29" s="50"/>
      <c r="XV29" s="50"/>
      <c r="XW29" s="50"/>
      <c r="XX29" s="50"/>
      <c r="XY29" s="50"/>
      <c r="XZ29" s="50"/>
      <c r="YA29" s="50"/>
      <c r="YB29" s="50"/>
      <c r="YC29" s="50"/>
      <c r="YD29" s="50"/>
      <c r="YE29" s="50"/>
      <c r="YF29" s="50"/>
      <c r="YG29" s="50"/>
      <c r="YH29" s="50"/>
      <c r="YI29" s="50"/>
      <c r="YJ29" s="50"/>
      <c r="YK29" s="50"/>
      <c r="YL29" s="50"/>
      <c r="YM29" s="50"/>
      <c r="YN29" s="50"/>
      <c r="YO29" s="50"/>
      <c r="YP29" s="50"/>
      <c r="YQ29" s="50"/>
      <c r="YR29" s="50"/>
      <c r="YS29" s="50"/>
      <c r="YT29" s="50"/>
      <c r="YU29" s="50"/>
      <c r="YV29" s="50"/>
      <c r="YW29" s="50"/>
      <c r="YX29" s="50"/>
      <c r="YY29" s="50"/>
      <c r="YZ29" s="50"/>
      <c r="ZA29" s="50"/>
      <c r="ZB29" s="50"/>
      <c r="ZC29" s="50"/>
      <c r="ZD29" s="50"/>
      <c r="ZE29" s="50"/>
      <c r="ZF29" s="50"/>
      <c r="ZG29" s="50"/>
      <c r="ZH29" s="50"/>
      <c r="ZI29" s="50"/>
      <c r="ZJ29" s="50"/>
      <c r="ZK29" s="50"/>
      <c r="ZL29" s="50"/>
      <c r="ZM29" s="50"/>
      <c r="ZN29" s="50"/>
      <c r="ZO29" s="50"/>
      <c r="ZP29" s="50"/>
      <c r="ZQ29" s="50"/>
      <c r="ZR29" s="50"/>
      <c r="ZS29" s="50"/>
      <c r="ZT29" s="50"/>
      <c r="ZU29" s="50"/>
      <c r="ZV29" s="50"/>
      <c r="ZW29" s="50"/>
      <c r="ZX29" s="50"/>
      <c r="ZY29" s="50"/>
      <c r="ZZ29" s="50"/>
      <c r="AAA29" s="50"/>
      <c r="AAB29" s="50"/>
      <c r="AAC29" s="50"/>
      <c r="AAD29" s="50"/>
      <c r="AAE29" s="50"/>
      <c r="AAF29" s="50"/>
      <c r="AAG29" s="50"/>
      <c r="AAH29" s="50"/>
      <c r="AAI29" s="50"/>
      <c r="AAJ29" s="50"/>
      <c r="AAK29" s="50"/>
      <c r="AAL29" s="50"/>
      <c r="AAM29" s="50"/>
      <c r="AAN29" s="50"/>
      <c r="AAO29" s="50"/>
      <c r="AAP29" s="50"/>
      <c r="AAQ29" s="50"/>
      <c r="AAR29" s="50"/>
      <c r="AAS29" s="50"/>
      <c r="AAT29" s="50"/>
      <c r="AAU29" s="50"/>
      <c r="AAV29" s="50"/>
      <c r="AAW29" s="50"/>
      <c r="AAX29" s="50"/>
      <c r="AAY29" s="50"/>
      <c r="AAZ29" s="50"/>
      <c r="ABA29" s="50"/>
      <c r="ABB29" s="50"/>
      <c r="ABC29" s="50"/>
      <c r="ABD29" s="50"/>
      <c r="ABE29" s="50"/>
      <c r="ABF29" s="50"/>
      <c r="ABG29" s="50"/>
      <c r="ABH29" s="50"/>
      <c r="ABI29" s="50"/>
      <c r="ABJ29" s="50"/>
      <c r="ABK29" s="50"/>
      <c r="ABL29" s="50"/>
      <c r="ABM29" s="50"/>
      <c r="ABN29" s="50"/>
      <c r="ABO29" s="50"/>
      <c r="ABP29" s="50"/>
      <c r="ABQ29" s="50"/>
      <c r="ABR29" s="50"/>
      <c r="ABS29" s="50"/>
      <c r="ABT29" s="50"/>
      <c r="ABU29" s="50"/>
      <c r="ABV29" s="50"/>
      <c r="ABW29" s="50"/>
      <c r="ABX29" s="50"/>
      <c r="ABY29" s="50"/>
      <c r="ABZ29" s="50"/>
      <c r="ACA29" s="50"/>
      <c r="ACB29" s="50"/>
      <c r="ACC29" s="50"/>
      <c r="ACD29" s="50"/>
      <c r="ACE29" s="50"/>
      <c r="ACF29" s="50"/>
      <c r="ACG29" s="50"/>
      <c r="ACH29" s="50"/>
      <c r="ACI29" s="50"/>
      <c r="ACJ29" s="50"/>
      <c r="ACK29" s="50"/>
      <c r="ACL29" s="50"/>
      <c r="ACM29" s="50"/>
      <c r="ACN29" s="50"/>
      <c r="ACO29" s="50"/>
      <c r="ACP29" s="50"/>
      <c r="ACQ29" s="50"/>
      <c r="ACR29" s="50"/>
      <c r="ACS29" s="50"/>
      <c r="ACT29" s="50"/>
      <c r="ACU29" s="50"/>
      <c r="ACV29" s="50"/>
      <c r="ACW29" s="50"/>
      <c r="ACX29" s="50"/>
      <c r="ACY29" s="50"/>
      <c r="ACZ29" s="50"/>
      <c r="ADA29" s="50"/>
      <c r="ADB29" s="50"/>
    </row>
    <row r="30" spans="1:782" s="19" customFormat="1" ht="11.25" customHeight="1" x14ac:dyDescent="0.25">
      <c r="A30" s="86" t="s">
        <v>63</v>
      </c>
      <c r="B30" s="87" t="s">
        <v>15</v>
      </c>
      <c r="C30" s="87"/>
      <c r="D30" s="72"/>
      <c r="E30" s="72">
        <v>1</v>
      </c>
      <c r="F30" s="72"/>
      <c r="G30" s="88">
        <f t="shared" si="8"/>
        <v>60</v>
      </c>
      <c r="H30" s="72">
        <v>18</v>
      </c>
      <c r="I30" s="89">
        <f t="shared" si="9"/>
        <v>42</v>
      </c>
      <c r="J30" s="48">
        <f t="shared" si="10"/>
        <v>18</v>
      </c>
      <c r="K30" s="48">
        <f t="shared" si="11"/>
        <v>24</v>
      </c>
      <c r="L30" s="73">
        <v>18</v>
      </c>
      <c r="M30" s="73"/>
      <c r="N30" s="159"/>
      <c r="O30" s="77">
        <v>42</v>
      </c>
      <c r="P30" s="77"/>
      <c r="Q30" s="164">
        <f t="shared" si="12"/>
        <v>42</v>
      </c>
      <c r="R30" s="77"/>
      <c r="S30" s="72"/>
      <c r="T30" s="164">
        <f t="shared" si="13"/>
        <v>0</v>
      </c>
      <c r="U30" s="165">
        <v>36</v>
      </c>
      <c r="V30" s="57">
        <v>6</v>
      </c>
      <c r="W30" s="49"/>
      <c r="X30" s="49"/>
      <c r="Y30" s="49"/>
      <c r="Z30" s="49"/>
      <c r="AA30" s="49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0"/>
      <c r="JA30" s="50"/>
      <c r="JB30" s="50"/>
      <c r="JC30" s="50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0"/>
      <c r="JO30" s="50"/>
      <c r="JP30" s="50"/>
      <c r="JQ30" s="50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0"/>
      <c r="KC30" s="50"/>
      <c r="KD30" s="50"/>
      <c r="KE30" s="50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0"/>
      <c r="KQ30" s="50"/>
      <c r="KR30" s="50"/>
      <c r="KS30" s="50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0"/>
      <c r="LE30" s="50"/>
      <c r="LF30" s="50"/>
      <c r="LG30" s="50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0"/>
      <c r="LS30" s="50"/>
      <c r="LT30" s="50"/>
      <c r="LU30" s="50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0"/>
      <c r="MG30" s="50"/>
      <c r="MH30" s="50"/>
      <c r="MI30" s="50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0"/>
      <c r="MU30" s="50"/>
      <c r="MV30" s="50"/>
      <c r="MW30" s="50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0"/>
      <c r="NI30" s="50"/>
      <c r="NJ30" s="50"/>
      <c r="NK30" s="50"/>
      <c r="NL30" s="50"/>
      <c r="NM30" s="50"/>
      <c r="NN30" s="50"/>
      <c r="NO30" s="50"/>
      <c r="NP30" s="50"/>
      <c r="NQ30" s="50"/>
      <c r="NR30" s="50"/>
      <c r="NS30" s="50"/>
      <c r="NT30" s="50"/>
      <c r="NU30" s="50"/>
      <c r="NV30" s="50"/>
      <c r="NW30" s="50"/>
      <c r="NX30" s="50"/>
      <c r="NY30" s="50"/>
      <c r="NZ30" s="50"/>
      <c r="OA30" s="50"/>
      <c r="OB30" s="50"/>
      <c r="OC30" s="50"/>
      <c r="OD30" s="50"/>
      <c r="OE30" s="50"/>
      <c r="OF30" s="50"/>
      <c r="OG30" s="50"/>
      <c r="OH30" s="50"/>
      <c r="OI30" s="50"/>
      <c r="OJ30" s="50"/>
      <c r="OK30" s="50"/>
      <c r="OL30" s="50"/>
      <c r="OM30" s="50"/>
      <c r="ON30" s="50"/>
      <c r="OO30" s="50"/>
      <c r="OP30" s="50"/>
      <c r="OQ30" s="50"/>
      <c r="OR30" s="50"/>
      <c r="OS30" s="50"/>
      <c r="OT30" s="50"/>
      <c r="OU30" s="50"/>
      <c r="OV30" s="50"/>
      <c r="OW30" s="50"/>
      <c r="OX30" s="50"/>
      <c r="OY30" s="50"/>
      <c r="OZ30" s="50"/>
      <c r="PA30" s="50"/>
      <c r="PB30" s="50"/>
      <c r="PC30" s="50"/>
      <c r="PD30" s="50"/>
      <c r="PE30" s="50"/>
      <c r="PF30" s="50"/>
      <c r="PG30" s="50"/>
      <c r="PH30" s="50"/>
      <c r="PI30" s="50"/>
      <c r="PJ30" s="50"/>
      <c r="PK30" s="50"/>
      <c r="PL30" s="50"/>
      <c r="PM30" s="50"/>
      <c r="PN30" s="50"/>
      <c r="PO30" s="50"/>
      <c r="PP30" s="50"/>
      <c r="PQ30" s="50"/>
      <c r="PR30" s="50"/>
      <c r="PS30" s="50"/>
      <c r="PT30" s="50"/>
      <c r="PU30" s="50"/>
      <c r="PV30" s="50"/>
      <c r="PW30" s="50"/>
      <c r="PX30" s="50"/>
      <c r="PY30" s="50"/>
      <c r="PZ30" s="50"/>
      <c r="QA30" s="50"/>
      <c r="QB30" s="50"/>
      <c r="QC30" s="50"/>
      <c r="QD30" s="50"/>
      <c r="QE30" s="50"/>
      <c r="QF30" s="50"/>
      <c r="QG30" s="50"/>
      <c r="QH30" s="50"/>
      <c r="QI30" s="50"/>
      <c r="QJ30" s="50"/>
      <c r="QK30" s="50"/>
      <c r="QL30" s="50"/>
      <c r="QM30" s="50"/>
      <c r="QN30" s="50"/>
      <c r="QO30" s="50"/>
      <c r="QP30" s="50"/>
      <c r="QQ30" s="50"/>
      <c r="QR30" s="50"/>
      <c r="QS30" s="50"/>
      <c r="QT30" s="50"/>
      <c r="QU30" s="50"/>
      <c r="QV30" s="50"/>
      <c r="QW30" s="50"/>
      <c r="QX30" s="50"/>
      <c r="QY30" s="50"/>
      <c r="QZ30" s="50"/>
      <c r="RA30" s="50"/>
      <c r="RB30" s="50"/>
      <c r="RC30" s="50"/>
      <c r="RD30" s="50"/>
      <c r="RE30" s="50"/>
      <c r="RF30" s="50"/>
      <c r="RG30" s="50"/>
      <c r="RH30" s="50"/>
      <c r="RI30" s="50"/>
      <c r="RJ30" s="50"/>
      <c r="RK30" s="50"/>
      <c r="RL30" s="50"/>
      <c r="RM30" s="50"/>
      <c r="RN30" s="50"/>
      <c r="RO30" s="50"/>
      <c r="RP30" s="50"/>
      <c r="RQ30" s="50"/>
      <c r="RR30" s="50"/>
      <c r="RS30" s="50"/>
      <c r="RT30" s="50"/>
      <c r="RU30" s="50"/>
      <c r="RV30" s="50"/>
      <c r="RW30" s="50"/>
      <c r="RX30" s="50"/>
      <c r="RY30" s="50"/>
      <c r="RZ30" s="50"/>
      <c r="SA30" s="50"/>
      <c r="SB30" s="50"/>
      <c r="SC30" s="50"/>
      <c r="SD30" s="50"/>
      <c r="SE30" s="50"/>
      <c r="SF30" s="50"/>
      <c r="SG30" s="50"/>
      <c r="SH30" s="50"/>
      <c r="SI30" s="50"/>
      <c r="SJ30" s="50"/>
      <c r="SK30" s="50"/>
      <c r="SL30" s="50"/>
      <c r="SM30" s="50"/>
      <c r="SN30" s="50"/>
      <c r="SO30" s="50"/>
      <c r="SP30" s="50"/>
      <c r="SQ30" s="50"/>
      <c r="SR30" s="50"/>
      <c r="SS30" s="50"/>
      <c r="ST30" s="50"/>
      <c r="SU30" s="50"/>
      <c r="SV30" s="50"/>
      <c r="SW30" s="50"/>
      <c r="SX30" s="50"/>
      <c r="SY30" s="50"/>
      <c r="SZ30" s="50"/>
      <c r="TA30" s="50"/>
      <c r="TB30" s="50"/>
      <c r="TC30" s="50"/>
      <c r="TD30" s="50"/>
      <c r="TE30" s="50"/>
      <c r="TF30" s="50"/>
      <c r="TG30" s="50"/>
      <c r="TH30" s="50"/>
      <c r="TI30" s="50"/>
      <c r="TJ30" s="50"/>
      <c r="TK30" s="50"/>
      <c r="TL30" s="50"/>
      <c r="TM30" s="50"/>
      <c r="TN30" s="50"/>
      <c r="TO30" s="50"/>
      <c r="TP30" s="50"/>
      <c r="TQ30" s="50"/>
      <c r="TR30" s="50"/>
      <c r="TS30" s="50"/>
      <c r="TT30" s="50"/>
      <c r="TU30" s="50"/>
      <c r="TV30" s="50"/>
      <c r="TW30" s="50"/>
      <c r="TX30" s="50"/>
      <c r="TY30" s="50"/>
      <c r="TZ30" s="50"/>
      <c r="UA30" s="50"/>
      <c r="UB30" s="50"/>
      <c r="UC30" s="50"/>
      <c r="UD30" s="50"/>
      <c r="UE30" s="50"/>
      <c r="UF30" s="50"/>
      <c r="UG30" s="50"/>
      <c r="UH30" s="50"/>
      <c r="UI30" s="50"/>
      <c r="UJ30" s="50"/>
      <c r="UK30" s="50"/>
      <c r="UL30" s="50"/>
      <c r="UM30" s="50"/>
      <c r="UN30" s="50"/>
      <c r="UO30" s="50"/>
      <c r="UP30" s="50"/>
      <c r="UQ30" s="50"/>
      <c r="UR30" s="50"/>
      <c r="US30" s="50"/>
      <c r="UT30" s="50"/>
      <c r="UU30" s="50"/>
      <c r="UV30" s="50"/>
      <c r="UW30" s="50"/>
      <c r="UX30" s="50"/>
      <c r="UY30" s="50"/>
      <c r="UZ30" s="50"/>
      <c r="VA30" s="50"/>
      <c r="VB30" s="50"/>
      <c r="VC30" s="50"/>
      <c r="VD30" s="50"/>
      <c r="VE30" s="50"/>
      <c r="VF30" s="50"/>
      <c r="VG30" s="50"/>
      <c r="VH30" s="50"/>
      <c r="VI30" s="50"/>
      <c r="VJ30" s="50"/>
      <c r="VK30" s="50"/>
      <c r="VL30" s="50"/>
      <c r="VM30" s="50"/>
      <c r="VN30" s="50"/>
      <c r="VO30" s="50"/>
      <c r="VP30" s="50"/>
      <c r="VQ30" s="50"/>
      <c r="VR30" s="50"/>
      <c r="VS30" s="50"/>
      <c r="VT30" s="50"/>
      <c r="VU30" s="50"/>
      <c r="VV30" s="50"/>
      <c r="VW30" s="50"/>
      <c r="VX30" s="50"/>
      <c r="VY30" s="50"/>
      <c r="VZ30" s="50"/>
      <c r="WA30" s="50"/>
      <c r="WB30" s="50"/>
      <c r="WC30" s="50"/>
      <c r="WD30" s="50"/>
      <c r="WE30" s="50"/>
      <c r="WF30" s="50"/>
      <c r="WG30" s="50"/>
      <c r="WH30" s="50"/>
      <c r="WI30" s="50"/>
      <c r="WJ30" s="50"/>
      <c r="WK30" s="50"/>
      <c r="WL30" s="50"/>
      <c r="WM30" s="50"/>
      <c r="WN30" s="50"/>
      <c r="WO30" s="50"/>
      <c r="WP30" s="50"/>
      <c r="WQ30" s="50"/>
      <c r="WR30" s="50"/>
      <c r="WS30" s="50"/>
      <c r="WT30" s="50"/>
      <c r="WU30" s="50"/>
      <c r="WV30" s="50"/>
      <c r="WW30" s="50"/>
      <c r="WX30" s="50"/>
      <c r="WY30" s="50"/>
      <c r="WZ30" s="50"/>
      <c r="XA30" s="50"/>
      <c r="XB30" s="50"/>
      <c r="XC30" s="50"/>
      <c r="XD30" s="50"/>
      <c r="XE30" s="50"/>
      <c r="XF30" s="50"/>
      <c r="XG30" s="50"/>
      <c r="XH30" s="50"/>
      <c r="XI30" s="50"/>
      <c r="XJ30" s="50"/>
      <c r="XK30" s="50"/>
      <c r="XL30" s="50"/>
      <c r="XM30" s="50"/>
      <c r="XN30" s="50"/>
      <c r="XO30" s="50"/>
      <c r="XP30" s="50"/>
      <c r="XQ30" s="50"/>
      <c r="XR30" s="50"/>
      <c r="XS30" s="50"/>
      <c r="XT30" s="50"/>
      <c r="XU30" s="50"/>
      <c r="XV30" s="50"/>
      <c r="XW30" s="50"/>
      <c r="XX30" s="50"/>
      <c r="XY30" s="50"/>
      <c r="XZ30" s="50"/>
      <c r="YA30" s="50"/>
      <c r="YB30" s="50"/>
      <c r="YC30" s="50"/>
      <c r="YD30" s="50"/>
      <c r="YE30" s="50"/>
      <c r="YF30" s="50"/>
      <c r="YG30" s="50"/>
      <c r="YH30" s="50"/>
      <c r="YI30" s="50"/>
      <c r="YJ30" s="50"/>
      <c r="YK30" s="50"/>
      <c r="YL30" s="50"/>
      <c r="YM30" s="50"/>
      <c r="YN30" s="50"/>
      <c r="YO30" s="50"/>
      <c r="YP30" s="50"/>
      <c r="YQ30" s="50"/>
      <c r="YR30" s="50"/>
      <c r="YS30" s="50"/>
      <c r="YT30" s="50"/>
      <c r="YU30" s="50"/>
      <c r="YV30" s="50"/>
      <c r="YW30" s="50"/>
      <c r="YX30" s="50"/>
      <c r="YY30" s="50"/>
      <c r="YZ30" s="50"/>
      <c r="ZA30" s="50"/>
      <c r="ZB30" s="50"/>
      <c r="ZC30" s="50"/>
      <c r="ZD30" s="50"/>
      <c r="ZE30" s="50"/>
      <c r="ZF30" s="50"/>
      <c r="ZG30" s="50"/>
      <c r="ZH30" s="50"/>
      <c r="ZI30" s="50"/>
      <c r="ZJ30" s="50"/>
      <c r="ZK30" s="50"/>
      <c r="ZL30" s="50"/>
      <c r="ZM30" s="50"/>
      <c r="ZN30" s="50"/>
      <c r="ZO30" s="50"/>
      <c r="ZP30" s="50"/>
      <c r="ZQ30" s="50"/>
      <c r="ZR30" s="50"/>
      <c r="ZS30" s="50"/>
      <c r="ZT30" s="50"/>
      <c r="ZU30" s="50"/>
      <c r="ZV30" s="50"/>
      <c r="ZW30" s="50"/>
      <c r="ZX30" s="50"/>
      <c r="ZY30" s="50"/>
      <c r="ZZ30" s="50"/>
      <c r="AAA30" s="50"/>
      <c r="AAB30" s="50"/>
      <c r="AAC30" s="50"/>
      <c r="AAD30" s="50"/>
      <c r="AAE30" s="50"/>
      <c r="AAF30" s="50"/>
      <c r="AAG30" s="50"/>
      <c r="AAH30" s="50"/>
      <c r="AAI30" s="50"/>
      <c r="AAJ30" s="50"/>
      <c r="AAK30" s="50"/>
      <c r="AAL30" s="50"/>
      <c r="AAM30" s="50"/>
      <c r="AAN30" s="50"/>
      <c r="AAO30" s="50"/>
      <c r="AAP30" s="50"/>
      <c r="AAQ30" s="50"/>
      <c r="AAR30" s="50"/>
      <c r="AAS30" s="50"/>
      <c r="AAT30" s="50"/>
      <c r="AAU30" s="50"/>
      <c r="AAV30" s="50"/>
      <c r="AAW30" s="50"/>
      <c r="AAX30" s="50"/>
      <c r="AAY30" s="50"/>
      <c r="AAZ30" s="50"/>
      <c r="ABA30" s="50"/>
      <c r="ABB30" s="50"/>
      <c r="ABC30" s="50"/>
      <c r="ABD30" s="50"/>
      <c r="ABE30" s="50"/>
      <c r="ABF30" s="50"/>
      <c r="ABG30" s="50"/>
      <c r="ABH30" s="50"/>
      <c r="ABI30" s="50"/>
      <c r="ABJ30" s="50"/>
      <c r="ABK30" s="50"/>
      <c r="ABL30" s="50"/>
      <c r="ABM30" s="50"/>
      <c r="ABN30" s="50"/>
      <c r="ABO30" s="50"/>
      <c r="ABP30" s="50"/>
      <c r="ABQ30" s="50"/>
      <c r="ABR30" s="50"/>
      <c r="ABS30" s="50"/>
      <c r="ABT30" s="50"/>
      <c r="ABU30" s="50"/>
      <c r="ABV30" s="50"/>
      <c r="ABW30" s="50"/>
      <c r="ABX30" s="50"/>
      <c r="ABY30" s="50"/>
      <c r="ABZ30" s="50"/>
      <c r="ACA30" s="50"/>
      <c r="ACB30" s="50"/>
      <c r="ACC30" s="50"/>
      <c r="ACD30" s="50"/>
      <c r="ACE30" s="50"/>
      <c r="ACF30" s="50"/>
      <c r="ACG30" s="50"/>
      <c r="ACH30" s="50"/>
      <c r="ACI30" s="50"/>
      <c r="ACJ30" s="50"/>
      <c r="ACK30" s="50"/>
      <c r="ACL30" s="50"/>
      <c r="ACM30" s="50"/>
      <c r="ACN30" s="50"/>
      <c r="ACO30" s="50"/>
      <c r="ACP30" s="50"/>
      <c r="ACQ30" s="50"/>
      <c r="ACR30" s="50"/>
      <c r="ACS30" s="50"/>
      <c r="ACT30" s="50"/>
      <c r="ACU30" s="50"/>
      <c r="ACV30" s="50"/>
      <c r="ACW30" s="50"/>
      <c r="ACX30" s="50"/>
      <c r="ACY30" s="50"/>
      <c r="ACZ30" s="50"/>
      <c r="ADA30" s="50"/>
      <c r="ADB30" s="50"/>
    </row>
    <row r="31" spans="1:782" s="20" customFormat="1" ht="15.75" customHeight="1" x14ac:dyDescent="0.25">
      <c r="A31" s="86" t="s">
        <v>64</v>
      </c>
      <c r="B31" s="187" t="s">
        <v>16</v>
      </c>
      <c r="C31" s="90">
        <v>3</v>
      </c>
      <c r="D31" s="72"/>
      <c r="E31" s="72">
        <v>4</v>
      </c>
      <c r="F31" s="82"/>
      <c r="G31" s="88">
        <f t="shared" si="8"/>
        <v>70</v>
      </c>
      <c r="H31" s="72">
        <v>22</v>
      </c>
      <c r="I31" s="89">
        <f t="shared" si="9"/>
        <v>48</v>
      </c>
      <c r="J31" s="48">
        <f t="shared" si="10"/>
        <v>32</v>
      </c>
      <c r="K31" s="48">
        <f t="shared" si="11"/>
        <v>16</v>
      </c>
      <c r="L31" s="73">
        <v>32</v>
      </c>
      <c r="M31" s="73"/>
      <c r="N31" s="159"/>
      <c r="O31" s="91"/>
      <c r="P31" s="91"/>
      <c r="Q31" s="164">
        <f t="shared" si="12"/>
        <v>0</v>
      </c>
      <c r="R31" s="77">
        <v>16</v>
      </c>
      <c r="S31" s="72">
        <v>32</v>
      </c>
      <c r="T31" s="164">
        <f t="shared" si="13"/>
        <v>48</v>
      </c>
      <c r="U31" s="165">
        <v>30</v>
      </c>
      <c r="V31" s="57">
        <v>18</v>
      </c>
      <c r="W31" s="51"/>
      <c r="X31" s="51"/>
      <c r="Y31" s="51"/>
      <c r="Z31" s="51"/>
      <c r="AA31" s="51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  <c r="IU31" s="52"/>
      <c r="IV31" s="52"/>
      <c r="IW31" s="52"/>
      <c r="IX31" s="52"/>
      <c r="IY31" s="52"/>
      <c r="IZ31" s="52"/>
      <c r="JA31" s="52"/>
      <c r="JB31" s="52"/>
      <c r="JC31" s="52"/>
      <c r="JD31" s="52"/>
      <c r="JE31" s="52"/>
      <c r="JF31" s="52"/>
      <c r="JG31" s="52"/>
      <c r="JH31" s="52"/>
      <c r="JI31" s="52"/>
      <c r="JJ31" s="52"/>
      <c r="JK31" s="52"/>
      <c r="JL31" s="52"/>
      <c r="JM31" s="52"/>
      <c r="JN31" s="52"/>
      <c r="JO31" s="52"/>
      <c r="JP31" s="52"/>
      <c r="JQ31" s="52"/>
      <c r="JR31" s="52"/>
      <c r="JS31" s="52"/>
      <c r="JT31" s="52"/>
      <c r="JU31" s="52"/>
      <c r="JV31" s="52"/>
      <c r="JW31" s="52"/>
      <c r="JX31" s="52"/>
      <c r="JY31" s="52"/>
      <c r="JZ31" s="52"/>
      <c r="KA31" s="52"/>
      <c r="KB31" s="52"/>
      <c r="KC31" s="52"/>
      <c r="KD31" s="52"/>
      <c r="KE31" s="52"/>
      <c r="KF31" s="52"/>
      <c r="KG31" s="52"/>
      <c r="KH31" s="52"/>
      <c r="KI31" s="52"/>
      <c r="KJ31" s="52"/>
      <c r="KK31" s="52"/>
      <c r="KL31" s="52"/>
      <c r="KM31" s="52"/>
      <c r="KN31" s="52"/>
      <c r="KO31" s="52"/>
      <c r="KP31" s="52"/>
      <c r="KQ31" s="52"/>
      <c r="KR31" s="52"/>
      <c r="KS31" s="52"/>
      <c r="KT31" s="52"/>
      <c r="KU31" s="52"/>
      <c r="KV31" s="52"/>
      <c r="KW31" s="52"/>
      <c r="KX31" s="52"/>
      <c r="KY31" s="52"/>
      <c r="KZ31" s="52"/>
      <c r="LA31" s="52"/>
      <c r="LB31" s="52"/>
      <c r="LC31" s="52"/>
      <c r="LD31" s="52"/>
      <c r="LE31" s="52"/>
      <c r="LF31" s="52"/>
      <c r="LG31" s="52"/>
      <c r="LH31" s="52"/>
      <c r="LI31" s="52"/>
      <c r="LJ31" s="52"/>
      <c r="LK31" s="52"/>
      <c r="LL31" s="52"/>
      <c r="LM31" s="52"/>
      <c r="LN31" s="52"/>
      <c r="LO31" s="52"/>
      <c r="LP31" s="52"/>
      <c r="LQ31" s="52"/>
      <c r="LR31" s="52"/>
      <c r="LS31" s="52"/>
      <c r="LT31" s="52"/>
      <c r="LU31" s="52"/>
      <c r="LV31" s="52"/>
      <c r="LW31" s="52"/>
      <c r="LX31" s="52"/>
      <c r="LY31" s="52"/>
      <c r="LZ31" s="52"/>
      <c r="MA31" s="52"/>
      <c r="MB31" s="52"/>
      <c r="MC31" s="52"/>
      <c r="MD31" s="52"/>
      <c r="ME31" s="52"/>
      <c r="MF31" s="52"/>
      <c r="MG31" s="52"/>
      <c r="MH31" s="52"/>
      <c r="MI31" s="52"/>
      <c r="MJ31" s="52"/>
      <c r="MK31" s="52"/>
      <c r="ML31" s="52"/>
      <c r="MM31" s="52"/>
      <c r="MN31" s="52"/>
      <c r="MO31" s="52"/>
      <c r="MP31" s="52"/>
      <c r="MQ31" s="52"/>
      <c r="MR31" s="52"/>
      <c r="MS31" s="52"/>
      <c r="MT31" s="52"/>
      <c r="MU31" s="52"/>
      <c r="MV31" s="52"/>
      <c r="MW31" s="52"/>
      <c r="MX31" s="52"/>
      <c r="MY31" s="52"/>
      <c r="MZ31" s="52"/>
      <c r="NA31" s="52"/>
      <c r="NB31" s="52"/>
      <c r="NC31" s="52"/>
      <c r="ND31" s="52"/>
      <c r="NE31" s="52"/>
      <c r="NF31" s="52"/>
      <c r="NG31" s="52"/>
      <c r="NH31" s="52"/>
      <c r="NI31" s="52"/>
      <c r="NJ31" s="52"/>
      <c r="NK31" s="52"/>
      <c r="NL31" s="52"/>
      <c r="NM31" s="52"/>
      <c r="NN31" s="52"/>
      <c r="NO31" s="52"/>
      <c r="NP31" s="52"/>
      <c r="NQ31" s="52"/>
      <c r="NR31" s="52"/>
      <c r="NS31" s="52"/>
      <c r="NT31" s="52"/>
      <c r="NU31" s="52"/>
      <c r="NV31" s="52"/>
      <c r="NW31" s="52"/>
      <c r="NX31" s="52"/>
      <c r="NY31" s="52"/>
      <c r="NZ31" s="52"/>
      <c r="OA31" s="52"/>
      <c r="OB31" s="52"/>
      <c r="OC31" s="52"/>
      <c r="OD31" s="52"/>
      <c r="OE31" s="52"/>
      <c r="OF31" s="52"/>
      <c r="OG31" s="52"/>
      <c r="OH31" s="52"/>
      <c r="OI31" s="52"/>
      <c r="OJ31" s="52"/>
      <c r="OK31" s="52"/>
      <c r="OL31" s="52"/>
      <c r="OM31" s="52"/>
      <c r="ON31" s="52"/>
      <c r="OO31" s="52"/>
      <c r="OP31" s="52"/>
      <c r="OQ31" s="52"/>
      <c r="OR31" s="52"/>
      <c r="OS31" s="52"/>
      <c r="OT31" s="52"/>
      <c r="OU31" s="52"/>
      <c r="OV31" s="52"/>
      <c r="OW31" s="52"/>
      <c r="OX31" s="52"/>
      <c r="OY31" s="52"/>
      <c r="OZ31" s="52"/>
      <c r="PA31" s="52"/>
      <c r="PB31" s="52"/>
      <c r="PC31" s="52"/>
      <c r="PD31" s="52"/>
      <c r="PE31" s="52"/>
      <c r="PF31" s="52"/>
      <c r="PG31" s="52"/>
      <c r="PH31" s="52"/>
      <c r="PI31" s="52"/>
      <c r="PJ31" s="52"/>
      <c r="PK31" s="52"/>
      <c r="PL31" s="52"/>
      <c r="PM31" s="52"/>
      <c r="PN31" s="52"/>
      <c r="PO31" s="52"/>
      <c r="PP31" s="52"/>
      <c r="PQ31" s="52"/>
      <c r="PR31" s="52"/>
      <c r="PS31" s="52"/>
      <c r="PT31" s="52"/>
      <c r="PU31" s="52"/>
      <c r="PV31" s="52"/>
      <c r="PW31" s="52"/>
      <c r="PX31" s="52"/>
      <c r="PY31" s="52"/>
      <c r="PZ31" s="52"/>
      <c r="QA31" s="52"/>
      <c r="QB31" s="52"/>
      <c r="QC31" s="52"/>
      <c r="QD31" s="52"/>
      <c r="QE31" s="52"/>
      <c r="QF31" s="52"/>
      <c r="QG31" s="52"/>
      <c r="QH31" s="52"/>
      <c r="QI31" s="52"/>
      <c r="QJ31" s="52"/>
      <c r="QK31" s="52"/>
      <c r="QL31" s="52"/>
      <c r="QM31" s="52"/>
      <c r="QN31" s="52"/>
      <c r="QO31" s="52"/>
      <c r="QP31" s="52"/>
      <c r="QQ31" s="52"/>
      <c r="QR31" s="52"/>
      <c r="QS31" s="52"/>
      <c r="QT31" s="52"/>
      <c r="QU31" s="52"/>
      <c r="QV31" s="52"/>
      <c r="QW31" s="52"/>
      <c r="QX31" s="52"/>
      <c r="QY31" s="52"/>
      <c r="QZ31" s="52"/>
      <c r="RA31" s="52"/>
      <c r="RB31" s="52"/>
      <c r="RC31" s="52"/>
      <c r="RD31" s="52"/>
      <c r="RE31" s="52"/>
      <c r="RF31" s="52"/>
      <c r="RG31" s="52"/>
      <c r="RH31" s="52"/>
      <c r="RI31" s="52"/>
      <c r="RJ31" s="52"/>
      <c r="RK31" s="52"/>
      <c r="RL31" s="52"/>
      <c r="RM31" s="52"/>
      <c r="RN31" s="52"/>
      <c r="RO31" s="52"/>
      <c r="RP31" s="52"/>
      <c r="RQ31" s="52"/>
      <c r="RR31" s="52"/>
      <c r="RS31" s="52"/>
      <c r="RT31" s="52"/>
      <c r="RU31" s="52"/>
      <c r="RV31" s="52"/>
      <c r="RW31" s="52"/>
      <c r="RX31" s="52"/>
      <c r="RY31" s="52"/>
      <c r="RZ31" s="52"/>
      <c r="SA31" s="52"/>
      <c r="SB31" s="52"/>
      <c r="SC31" s="52"/>
      <c r="SD31" s="52"/>
      <c r="SE31" s="52"/>
      <c r="SF31" s="52"/>
      <c r="SG31" s="52"/>
      <c r="SH31" s="52"/>
      <c r="SI31" s="52"/>
      <c r="SJ31" s="52"/>
      <c r="SK31" s="52"/>
      <c r="SL31" s="52"/>
      <c r="SM31" s="52"/>
      <c r="SN31" s="52"/>
      <c r="SO31" s="52"/>
      <c r="SP31" s="52"/>
      <c r="SQ31" s="52"/>
      <c r="SR31" s="52"/>
      <c r="SS31" s="52"/>
      <c r="ST31" s="52"/>
      <c r="SU31" s="52"/>
      <c r="SV31" s="52"/>
      <c r="SW31" s="52"/>
      <c r="SX31" s="52"/>
      <c r="SY31" s="52"/>
      <c r="SZ31" s="52"/>
      <c r="TA31" s="52"/>
      <c r="TB31" s="52"/>
      <c r="TC31" s="52"/>
      <c r="TD31" s="52"/>
      <c r="TE31" s="52"/>
      <c r="TF31" s="52"/>
      <c r="TG31" s="52"/>
      <c r="TH31" s="52"/>
      <c r="TI31" s="52"/>
      <c r="TJ31" s="52"/>
      <c r="TK31" s="52"/>
      <c r="TL31" s="52"/>
      <c r="TM31" s="52"/>
      <c r="TN31" s="52"/>
      <c r="TO31" s="52"/>
      <c r="TP31" s="52"/>
      <c r="TQ31" s="52"/>
      <c r="TR31" s="52"/>
      <c r="TS31" s="52"/>
      <c r="TT31" s="52"/>
      <c r="TU31" s="52"/>
      <c r="TV31" s="52"/>
      <c r="TW31" s="52"/>
      <c r="TX31" s="52"/>
      <c r="TY31" s="52"/>
      <c r="TZ31" s="52"/>
      <c r="UA31" s="52"/>
      <c r="UB31" s="52"/>
      <c r="UC31" s="52"/>
      <c r="UD31" s="52"/>
      <c r="UE31" s="52"/>
      <c r="UF31" s="52"/>
      <c r="UG31" s="52"/>
      <c r="UH31" s="52"/>
      <c r="UI31" s="52"/>
      <c r="UJ31" s="52"/>
      <c r="UK31" s="52"/>
      <c r="UL31" s="52"/>
      <c r="UM31" s="52"/>
      <c r="UN31" s="52"/>
      <c r="UO31" s="52"/>
      <c r="UP31" s="52"/>
      <c r="UQ31" s="52"/>
      <c r="UR31" s="52"/>
      <c r="US31" s="52"/>
      <c r="UT31" s="52"/>
      <c r="UU31" s="52"/>
      <c r="UV31" s="52"/>
      <c r="UW31" s="52"/>
      <c r="UX31" s="52"/>
      <c r="UY31" s="52"/>
      <c r="UZ31" s="52"/>
      <c r="VA31" s="52"/>
      <c r="VB31" s="52"/>
      <c r="VC31" s="52"/>
      <c r="VD31" s="52"/>
      <c r="VE31" s="52"/>
      <c r="VF31" s="52"/>
      <c r="VG31" s="52"/>
      <c r="VH31" s="52"/>
      <c r="VI31" s="52"/>
      <c r="VJ31" s="52"/>
      <c r="VK31" s="52"/>
      <c r="VL31" s="52"/>
      <c r="VM31" s="52"/>
      <c r="VN31" s="52"/>
      <c r="VO31" s="52"/>
      <c r="VP31" s="52"/>
      <c r="VQ31" s="52"/>
      <c r="VR31" s="52"/>
      <c r="VS31" s="52"/>
      <c r="VT31" s="52"/>
      <c r="VU31" s="52"/>
      <c r="VV31" s="52"/>
      <c r="VW31" s="52"/>
      <c r="VX31" s="52"/>
      <c r="VY31" s="52"/>
      <c r="VZ31" s="52"/>
      <c r="WA31" s="52"/>
      <c r="WB31" s="52"/>
      <c r="WC31" s="52"/>
      <c r="WD31" s="52"/>
      <c r="WE31" s="52"/>
      <c r="WF31" s="52"/>
      <c r="WG31" s="52"/>
      <c r="WH31" s="52"/>
      <c r="WI31" s="52"/>
      <c r="WJ31" s="52"/>
      <c r="WK31" s="52"/>
      <c r="WL31" s="52"/>
      <c r="WM31" s="52"/>
      <c r="WN31" s="52"/>
      <c r="WO31" s="52"/>
      <c r="WP31" s="52"/>
      <c r="WQ31" s="52"/>
      <c r="WR31" s="52"/>
      <c r="WS31" s="52"/>
      <c r="WT31" s="52"/>
      <c r="WU31" s="52"/>
      <c r="WV31" s="52"/>
      <c r="WW31" s="52"/>
      <c r="WX31" s="52"/>
      <c r="WY31" s="52"/>
      <c r="WZ31" s="52"/>
      <c r="XA31" s="52"/>
      <c r="XB31" s="52"/>
      <c r="XC31" s="52"/>
      <c r="XD31" s="52"/>
      <c r="XE31" s="52"/>
      <c r="XF31" s="52"/>
      <c r="XG31" s="52"/>
      <c r="XH31" s="52"/>
      <c r="XI31" s="52"/>
      <c r="XJ31" s="52"/>
      <c r="XK31" s="52"/>
      <c r="XL31" s="52"/>
      <c r="XM31" s="52"/>
      <c r="XN31" s="52"/>
      <c r="XO31" s="52"/>
      <c r="XP31" s="52"/>
      <c r="XQ31" s="52"/>
      <c r="XR31" s="52"/>
      <c r="XS31" s="52"/>
      <c r="XT31" s="52"/>
      <c r="XU31" s="52"/>
      <c r="XV31" s="52"/>
      <c r="XW31" s="52"/>
      <c r="XX31" s="52"/>
      <c r="XY31" s="52"/>
      <c r="XZ31" s="52"/>
      <c r="YA31" s="52"/>
      <c r="YB31" s="52"/>
      <c r="YC31" s="52"/>
      <c r="YD31" s="52"/>
      <c r="YE31" s="52"/>
      <c r="YF31" s="52"/>
      <c r="YG31" s="52"/>
      <c r="YH31" s="52"/>
      <c r="YI31" s="52"/>
      <c r="YJ31" s="52"/>
      <c r="YK31" s="52"/>
      <c r="YL31" s="52"/>
      <c r="YM31" s="52"/>
      <c r="YN31" s="52"/>
      <c r="YO31" s="52"/>
      <c r="YP31" s="52"/>
      <c r="YQ31" s="52"/>
      <c r="YR31" s="52"/>
      <c r="YS31" s="52"/>
      <c r="YT31" s="52"/>
      <c r="YU31" s="52"/>
      <c r="YV31" s="52"/>
      <c r="YW31" s="52"/>
      <c r="YX31" s="52"/>
      <c r="YY31" s="52"/>
      <c r="YZ31" s="52"/>
      <c r="ZA31" s="52"/>
      <c r="ZB31" s="52"/>
      <c r="ZC31" s="52"/>
      <c r="ZD31" s="52"/>
      <c r="ZE31" s="52"/>
      <c r="ZF31" s="52"/>
      <c r="ZG31" s="52"/>
      <c r="ZH31" s="52"/>
      <c r="ZI31" s="52"/>
      <c r="ZJ31" s="52"/>
      <c r="ZK31" s="52"/>
      <c r="ZL31" s="52"/>
      <c r="ZM31" s="52"/>
      <c r="ZN31" s="52"/>
      <c r="ZO31" s="52"/>
      <c r="ZP31" s="52"/>
      <c r="ZQ31" s="52"/>
      <c r="ZR31" s="52"/>
      <c r="ZS31" s="52"/>
      <c r="ZT31" s="52"/>
      <c r="ZU31" s="52"/>
      <c r="ZV31" s="52"/>
      <c r="ZW31" s="52"/>
      <c r="ZX31" s="52"/>
      <c r="ZY31" s="52"/>
      <c r="ZZ31" s="52"/>
      <c r="AAA31" s="52"/>
      <c r="AAB31" s="52"/>
      <c r="AAC31" s="52"/>
      <c r="AAD31" s="52"/>
      <c r="AAE31" s="52"/>
      <c r="AAF31" s="52"/>
      <c r="AAG31" s="52"/>
      <c r="AAH31" s="52"/>
      <c r="AAI31" s="52"/>
      <c r="AAJ31" s="52"/>
      <c r="AAK31" s="52"/>
      <c r="AAL31" s="52"/>
      <c r="AAM31" s="52"/>
      <c r="AAN31" s="52"/>
      <c r="AAO31" s="52"/>
      <c r="AAP31" s="52"/>
      <c r="AAQ31" s="52"/>
      <c r="AAR31" s="52"/>
      <c r="AAS31" s="52"/>
      <c r="AAT31" s="52"/>
      <c r="AAU31" s="52"/>
      <c r="AAV31" s="52"/>
      <c r="AAW31" s="52"/>
      <c r="AAX31" s="52"/>
      <c r="AAY31" s="52"/>
      <c r="AAZ31" s="52"/>
      <c r="ABA31" s="52"/>
      <c r="ABB31" s="52"/>
      <c r="ABC31" s="52"/>
      <c r="ABD31" s="52"/>
      <c r="ABE31" s="52"/>
      <c r="ABF31" s="52"/>
      <c r="ABG31" s="52"/>
      <c r="ABH31" s="52"/>
      <c r="ABI31" s="52"/>
      <c r="ABJ31" s="52"/>
      <c r="ABK31" s="52"/>
      <c r="ABL31" s="52"/>
      <c r="ABM31" s="52"/>
      <c r="ABN31" s="52"/>
      <c r="ABO31" s="52"/>
      <c r="ABP31" s="52"/>
      <c r="ABQ31" s="52"/>
      <c r="ABR31" s="52"/>
      <c r="ABS31" s="52"/>
      <c r="ABT31" s="52"/>
      <c r="ABU31" s="52"/>
      <c r="ABV31" s="52"/>
      <c r="ABW31" s="52"/>
      <c r="ABX31" s="52"/>
      <c r="ABY31" s="52"/>
      <c r="ABZ31" s="52"/>
      <c r="ACA31" s="52"/>
      <c r="ACB31" s="52"/>
      <c r="ACC31" s="52"/>
      <c r="ACD31" s="52"/>
      <c r="ACE31" s="52"/>
      <c r="ACF31" s="52"/>
      <c r="ACG31" s="52"/>
      <c r="ACH31" s="52"/>
      <c r="ACI31" s="52"/>
      <c r="ACJ31" s="52"/>
      <c r="ACK31" s="52"/>
      <c r="ACL31" s="52"/>
      <c r="ACM31" s="52"/>
      <c r="ACN31" s="52"/>
      <c r="ACO31" s="52"/>
      <c r="ACP31" s="52"/>
      <c r="ACQ31" s="52"/>
      <c r="ACR31" s="52"/>
      <c r="ACS31" s="52"/>
      <c r="ACT31" s="52"/>
      <c r="ACU31" s="52"/>
      <c r="ACV31" s="52"/>
      <c r="ACW31" s="52"/>
      <c r="ACX31" s="52"/>
      <c r="ACY31" s="52"/>
      <c r="ACZ31" s="52"/>
      <c r="ADA31" s="52"/>
      <c r="ADB31" s="52"/>
    </row>
    <row r="32" spans="1:782" s="20" customFormat="1" ht="24.75" customHeight="1" x14ac:dyDescent="0.25">
      <c r="A32" s="86" t="s">
        <v>194</v>
      </c>
      <c r="B32" s="187" t="s">
        <v>206</v>
      </c>
      <c r="C32" s="90"/>
      <c r="D32" s="72"/>
      <c r="E32" s="72">
        <v>4</v>
      </c>
      <c r="F32" s="82"/>
      <c r="G32" s="88">
        <f t="shared" si="8"/>
        <v>54</v>
      </c>
      <c r="H32" s="72">
        <v>18</v>
      </c>
      <c r="I32" s="89">
        <f t="shared" si="9"/>
        <v>36</v>
      </c>
      <c r="J32" s="48">
        <f t="shared" si="10"/>
        <v>18</v>
      </c>
      <c r="K32" s="48">
        <f t="shared" si="11"/>
        <v>18</v>
      </c>
      <c r="L32" s="73">
        <v>18</v>
      </c>
      <c r="M32" s="73"/>
      <c r="N32" s="159"/>
      <c r="O32" s="155"/>
      <c r="P32" s="91"/>
      <c r="Q32" s="164">
        <f t="shared" si="12"/>
        <v>0</v>
      </c>
      <c r="R32" s="77"/>
      <c r="S32" s="72">
        <v>36</v>
      </c>
      <c r="T32" s="164">
        <f t="shared" si="13"/>
        <v>36</v>
      </c>
      <c r="U32" s="165"/>
      <c r="V32" s="57">
        <v>36</v>
      </c>
      <c r="W32" s="51"/>
      <c r="X32" s="51"/>
      <c r="Y32" s="51"/>
      <c r="Z32" s="51"/>
      <c r="AA32" s="5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  <c r="IU32" s="52"/>
      <c r="IV32" s="52"/>
      <c r="IW32" s="52"/>
      <c r="IX32" s="52"/>
      <c r="IY32" s="52"/>
      <c r="IZ32" s="52"/>
      <c r="JA32" s="52"/>
      <c r="JB32" s="52"/>
      <c r="JC32" s="52"/>
      <c r="JD32" s="52"/>
      <c r="JE32" s="52"/>
      <c r="JF32" s="52"/>
      <c r="JG32" s="52"/>
      <c r="JH32" s="52"/>
      <c r="JI32" s="52"/>
      <c r="JJ32" s="52"/>
      <c r="JK32" s="52"/>
      <c r="JL32" s="52"/>
      <c r="JM32" s="52"/>
      <c r="JN32" s="52"/>
      <c r="JO32" s="52"/>
      <c r="JP32" s="52"/>
      <c r="JQ32" s="52"/>
      <c r="JR32" s="52"/>
      <c r="JS32" s="52"/>
      <c r="JT32" s="52"/>
      <c r="JU32" s="52"/>
      <c r="JV32" s="52"/>
      <c r="JW32" s="52"/>
      <c r="JX32" s="52"/>
      <c r="JY32" s="52"/>
      <c r="JZ32" s="52"/>
      <c r="KA32" s="52"/>
      <c r="KB32" s="52"/>
      <c r="KC32" s="52"/>
      <c r="KD32" s="52"/>
      <c r="KE32" s="52"/>
      <c r="KF32" s="52"/>
      <c r="KG32" s="52"/>
      <c r="KH32" s="52"/>
      <c r="KI32" s="52"/>
      <c r="KJ32" s="52"/>
      <c r="KK32" s="52"/>
      <c r="KL32" s="52"/>
      <c r="KM32" s="52"/>
      <c r="KN32" s="52"/>
      <c r="KO32" s="52"/>
      <c r="KP32" s="52"/>
      <c r="KQ32" s="52"/>
      <c r="KR32" s="52"/>
      <c r="KS32" s="52"/>
      <c r="KT32" s="52"/>
      <c r="KU32" s="52"/>
      <c r="KV32" s="52"/>
      <c r="KW32" s="52"/>
      <c r="KX32" s="52"/>
      <c r="KY32" s="52"/>
      <c r="KZ32" s="52"/>
      <c r="LA32" s="52"/>
      <c r="LB32" s="52"/>
      <c r="LC32" s="52"/>
      <c r="LD32" s="52"/>
      <c r="LE32" s="52"/>
      <c r="LF32" s="52"/>
      <c r="LG32" s="52"/>
      <c r="LH32" s="52"/>
      <c r="LI32" s="52"/>
      <c r="LJ32" s="52"/>
      <c r="LK32" s="52"/>
      <c r="LL32" s="52"/>
      <c r="LM32" s="52"/>
      <c r="LN32" s="52"/>
      <c r="LO32" s="52"/>
      <c r="LP32" s="52"/>
      <c r="LQ32" s="52"/>
      <c r="LR32" s="52"/>
      <c r="LS32" s="52"/>
      <c r="LT32" s="52"/>
      <c r="LU32" s="52"/>
      <c r="LV32" s="52"/>
      <c r="LW32" s="52"/>
      <c r="LX32" s="52"/>
      <c r="LY32" s="52"/>
      <c r="LZ32" s="52"/>
      <c r="MA32" s="52"/>
      <c r="MB32" s="52"/>
      <c r="MC32" s="52"/>
      <c r="MD32" s="52"/>
      <c r="ME32" s="52"/>
      <c r="MF32" s="52"/>
      <c r="MG32" s="52"/>
      <c r="MH32" s="52"/>
      <c r="MI32" s="52"/>
      <c r="MJ32" s="52"/>
      <c r="MK32" s="52"/>
      <c r="ML32" s="52"/>
      <c r="MM32" s="52"/>
      <c r="MN32" s="52"/>
      <c r="MO32" s="52"/>
      <c r="MP32" s="52"/>
      <c r="MQ32" s="52"/>
      <c r="MR32" s="52"/>
      <c r="MS32" s="52"/>
      <c r="MT32" s="52"/>
      <c r="MU32" s="52"/>
      <c r="MV32" s="52"/>
      <c r="MW32" s="52"/>
      <c r="MX32" s="52"/>
      <c r="MY32" s="52"/>
      <c r="MZ32" s="52"/>
      <c r="NA32" s="52"/>
      <c r="NB32" s="52"/>
      <c r="NC32" s="52"/>
      <c r="ND32" s="52"/>
      <c r="NE32" s="52"/>
      <c r="NF32" s="52"/>
      <c r="NG32" s="52"/>
      <c r="NH32" s="52"/>
      <c r="NI32" s="52"/>
      <c r="NJ32" s="52"/>
      <c r="NK32" s="52"/>
      <c r="NL32" s="52"/>
      <c r="NM32" s="52"/>
      <c r="NN32" s="52"/>
      <c r="NO32" s="52"/>
      <c r="NP32" s="52"/>
      <c r="NQ32" s="52"/>
      <c r="NR32" s="52"/>
      <c r="NS32" s="52"/>
      <c r="NT32" s="52"/>
      <c r="NU32" s="52"/>
      <c r="NV32" s="52"/>
      <c r="NW32" s="52"/>
      <c r="NX32" s="52"/>
      <c r="NY32" s="52"/>
      <c r="NZ32" s="52"/>
      <c r="OA32" s="52"/>
      <c r="OB32" s="52"/>
      <c r="OC32" s="52"/>
      <c r="OD32" s="52"/>
      <c r="OE32" s="52"/>
      <c r="OF32" s="52"/>
      <c r="OG32" s="52"/>
      <c r="OH32" s="52"/>
      <c r="OI32" s="52"/>
      <c r="OJ32" s="52"/>
      <c r="OK32" s="52"/>
      <c r="OL32" s="52"/>
      <c r="OM32" s="52"/>
      <c r="ON32" s="52"/>
      <c r="OO32" s="52"/>
      <c r="OP32" s="52"/>
      <c r="OQ32" s="52"/>
      <c r="OR32" s="52"/>
      <c r="OS32" s="52"/>
      <c r="OT32" s="52"/>
      <c r="OU32" s="52"/>
      <c r="OV32" s="52"/>
      <c r="OW32" s="52"/>
      <c r="OX32" s="52"/>
      <c r="OY32" s="52"/>
      <c r="OZ32" s="52"/>
      <c r="PA32" s="52"/>
      <c r="PB32" s="52"/>
      <c r="PC32" s="52"/>
      <c r="PD32" s="52"/>
      <c r="PE32" s="52"/>
      <c r="PF32" s="52"/>
      <c r="PG32" s="52"/>
      <c r="PH32" s="52"/>
      <c r="PI32" s="52"/>
      <c r="PJ32" s="52"/>
      <c r="PK32" s="52"/>
      <c r="PL32" s="52"/>
      <c r="PM32" s="52"/>
      <c r="PN32" s="52"/>
      <c r="PO32" s="52"/>
      <c r="PP32" s="52"/>
      <c r="PQ32" s="52"/>
      <c r="PR32" s="52"/>
      <c r="PS32" s="52"/>
      <c r="PT32" s="52"/>
      <c r="PU32" s="52"/>
      <c r="PV32" s="52"/>
      <c r="PW32" s="52"/>
      <c r="PX32" s="52"/>
      <c r="PY32" s="52"/>
      <c r="PZ32" s="52"/>
      <c r="QA32" s="52"/>
      <c r="QB32" s="52"/>
      <c r="QC32" s="52"/>
      <c r="QD32" s="52"/>
      <c r="QE32" s="52"/>
      <c r="QF32" s="52"/>
      <c r="QG32" s="52"/>
      <c r="QH32" s="52"/>
      <c r="QI32" s="52"/>
      <c r="QJ32" s="52"/>
      <c r="QK32" s="52"/>
      <c r="QL32" s="52"/>
      <c r="QM32" s="52"/>
      <c r="QN32" s="52"/>
      <c r="QO32" s="52"/>
      <c r="QP32" s="52"/>
      <c r="QQ32" s="52"/>
      <c r="QR32" s="52"/>
      <c r="QS32" s="52"/>
      <c r="QT32" s="52"/>
      <c r="QU32" s="52"/>
      <c r="QV32" s="52"/>
      <c r="QW32" s="52"/>
      <c r="QX32" s="52"/>
      <c r="QY32" s="52"/>
      <c r="QZ32" s="52"/>
      <c r="RA32" s="52"/>
      <c r="RB32" s="52"/>
      <c r="RC32" s="52"/>
      <c r="RD32" s="52"/>
      <c r="RE32" s="52"/>
      <c r="RF32" s="52"/>
      <c r="RG32" s="52"/>
      <c r="RH32" s="52"/>
      <c r="RI32" s="52"/>
      <c r="RJ32" s="52"/>
      <c r="RK32" s="52"/>
      <c r="RL32" s="52"/>
      <c r="RM32" s="52"/>
      <c r="RN32" s="52"/>
      <c r="RO32" s="52"/>
      <c r="RP32" s="52"/>
      <c r="RQ32" s="52"/>
      <c r="RR32" s="52"/>
      <c r="RS32" s="52"/>
      <c r="RT32" s="52"/>
      <c r="RU32" s="52"/>
      <c r="RV32" s="52"/>
      <c r="RW32" s="52"/>
      <c r="RX32" s="52"/>
      <c r="RY32" s="52"/>
      <c r="RZ32" s="52"/>
      <c r="SA32" s="52"/>
      <c r="SB32" s="52"/>
      <c r="SC32" s="52"/>
      <c r="SD32" s="52"/>
      <c r="SE32" s="52"/>
      <c r="SF32" s="52"/>
      <c r="SG32" s="52"/>
      <c r="SH32" s="52"/>
      <c r="SI32" s="52"/>
      <c r="SJ32" s="52"/>
      <c r="SK32" s="52"/>
      <c r="SL32" s="52"/>
      <c r="SM32" s="52"/>
      <c r="SN32" s="52"/>
      <c r="SO32" s="52"/>
      <c r="SP32" s="52"/>
      <c r="SQ32" s="52"/>
      <c r="SR32" s="52"/>
      <c r="SS32" s="52"/>
      <c r="ST32" s="52"/>
      <c r="SU32" s="52"/>
      <c r="SV32" s="52"/>
      <c r="SW32" s="52"/>
      <c r="SX32" s="52"/>
      <c r="SY32" s="52"/>
      <c r="SZ32" s="52"/>
      <c r="TA32" s="52"/>
      <c r="TB32" s="52"/>
      <c r="TC32" s="52"/>
      <c r="TD32" s="52"/>
      <c r="TE32" s="52"/>
      <c r="TF32" s="52"/>
      <c r="TG32" s="52"/>
      <c r="TH32" s="52"/>
      <c r="TI32" s="52"/>
      <c r="TJ32" s="52"/>
      <c r="TK32" s="52"/>
      <c r="TL32" s="52"/>
      <c r="TM32" s="52"/>
      <c r="TN32" s="52"/>
      <c r="TO32" s="52"/>
      <c r="TP32" s="52"/>
      <c r="TQ32" s="52"/>
      <c r="TR32" s="52"/>
      <c r="TS32" s="52"/>
      <c r="TT32" s="52"/>
      <c r="TU32" s="52"/>
      <c r="TV32" s="52"/>
      <c r="TW32" s="52"/>
      <c r="TX32" s="52"/>
      <c r="TY32" s="52"/>
      <c r="TZ32" s="52"/>
      <c r="UA32" s="52"/>
      <c r="UB32" s="52"/>
      <c r="UC32" s="52"/>
      <c r="UD32" s="52"/>
      <c r="UE32" s="52"/>
      <c r="UF32" s="52"/>
      <c r="UG32" s="52"/>
      <c r="UH32" s="52"/>
      <c r="UI32" s="52"/>
      <c r="UJ32" s="52"/>
      <c r="UK32" s="52"/>
      <c r="UL32" s="52"/>
      <c r="UM32" s="52"/>
      <c r="UN32" s="52"/>
      <c r="UO32" s="52"/>
      <c r="UP32" s="52"/>
      <c r="UQ32" s="52"/>
      <c r="UR32" s="52"/>
      <c r="US32" s="52"/>
      <c r="UT32" s="52"/>
      <c r="UU32" s="52"/>
      <c r="UV32" s="52"/>
      <c r="UW32" s="52"/>
      <c r="UX32" s="52"/>
      <c r="UY32" s="52"/>
      <c r="UZ32" s="52"/>
      <c r="VA32" s="52"/>
      <c r="VB32" s="52"/>
      <c r="VC32" s="52"/>
      <c r="VD32" s="52"/>
      <c r="VE32" s="52"/>
      <c r="VF32" s="52"/>
      <c r="VG32" s="52"/>
      <c r="VH32" s="52"/>
      <c r="VI32" s="52"/>
      <c r="VJ32" s="52"/>
      <c r="VK32" s="52"/>
      <c r="VL32" s="52"/>
      <c r="VM32" s="52"/>
      <c r="VN32" s="52"/>
      <c r="VO32" s="52"/>
      <c r="VP32" s="52"/>
      <c r="VQ32" s="52"/>
      <c r="VR32" s="52"/>
      <c r="VS32" s="52"/>
      <c r="VT32" s="52"/>
      <c r="VU32" s="52"/>
      <c r="VV32" s="52"/>
      <c r="VW32" s="52"/>
      <c r="VX32" s="52"/>
      <c r="VY32" s="52"/>
      <c r="VZ32" s="52"/>
      <c r="WA32" s="52"/>
      <c r="WB32" s="52"/>
      <c r="WC32" s="52"/>
      <c r="WD32" s="52"/>
      <c r="WE32" s="52"/>
      <c r="WF32" s="52"/>
      <c r="WG32" s="52"/>
      <c r="WH32" s="52"/>
      <c r="WI32" s="52"/>
      <c r="WJ32" s="52"/>
      <c r="WK32" s="52"/>
      <c r="WL32" s="52"/>
      <c r="WM32" s="52"/>
      <c r="WN32" s="52"/>
      <c r="WO32" s="52"/>
      <c r="WP32" s="52"/>
      <c r="WQ32" s="52"/>
      <c r="WR32" s="52"/>
      <c r="WS32" s="52"/>
      <c r="WT32" s="52"/>
      <c r="WU32" s="52"/>
      <c r="WV32" s="52"/>
      <c r="WW32" s="52"/>
      <c r="WX32" s="52"/>
      <c r="WY32" s="52"/>
      <c r="WZ32" s="52"/>
      <c r="XA32" s="52"/>
      <c r="XB32" s="52"/>
      <c r="XC32" s="52"/>
      <c r="XD32" s="52"/>
      <c r="XE32" s="52"/>
      <c r="XF32" s="52"/>
      <c r="XG32" s="52"/>
      <c r="XH32" s="52"/>
      <c r="XI32" s="52"/>
      <c r="XJ32" s="52"/>
      <c r="XK32" s="52"/>
      <c r="XL32" s="52"/>
      <c r="XM32" s="52"/>
      <c r="XN32" s="52"/>
      <c r="XO32" s="52"/>
      <c r="XP32" s="52"/>
      <c r="XQ32" s="52"/>
      <c r="XR32" s="52"/>
      <c r="XS32" s="52"/>
      <c r="XT32" s="52"/>
      <c r="XU32" s="52"/>
      <c r="XV32" s="52"/>
      <c r="XW32" s="52"/>
      <c r="XX32" s="52"/>
      <c r="XY32" s="52"/>
      <c r="XZ32" s="52"/>
      <c r="YA32" s="52"/>
      <c r="YB32" s="52"/>
      <c r="YC32" s="52"/>
      <c r="YD32" s="52"/>
      <c r="YE32" s="52"/>
      <c r="YF32" s="52"/>
      <c r="YG32" s="52"/>
      <c r="YH32" s="52"/>
      <c r="YI32" s="52"/>
      <c r="YJ32" s="52"/>
      <c r="YK32" s="52"/>
      <c r="YL32" s="52"/>
      <c r="YM32" s="52"/>
      <c r="YN32" s="52"/>
      <c r="YO32" s="52"/>
      <c r="YP32" s="52"/>
      <c r="YQ32" s="52"/>
      <c r="YR32" s="52"/>
      <c r="YS32" s="52"/>
      <c r="YT32" s="52"/>
      <c r="YU32" s="52"/>
      <c r="YV32" s="52"/>
      <c r="YW32" s="52"/>
      <c r="YX32" s="52"/>
      <c r="YY32" s="52"/>
      <c r="YZ32" s="52"/>
      <c r="ZA32" s="52"/>
      <c r="ZB32" s="52"/>
      <c r="ZC32" s="52"/>
      <c r="ZD32" s="52"/>
      <c r="ZE32" s="52"/>
      <c r="ZF32" s="52"/>
      <c r="ZG32" s="52"/>
      <c r="ZH32" s="52"/>
      <c r="ZI32" s="52"/>
      <c r="ZJ32" s="52"/>
      <c r="ZK32" s="52"/>
      <c r="ZL32" s="52"/>
      <c r="ZM32" s="52"/>
      <c r="ZN32" s="52"/>
      <c r="ZO32" s="52"/>
      <c r="ZP32" s="52"/>
      <c r="ZQ32" s="52"/>
      <c r="ZR32" s="52"/>
      <c r="ZS32" s="52"/>
      <c r="ZT32" s="52"/>
      <c r="ZU32" s="52"/>
      <c r="ZV32" s="52"/>
      <c r="ZW32" s="52"/>
      <c r="ZX32" s="52"/>
      <c r="ZY32" s="52"/>
      <c r="ZZ32" s="52"/>
      <c r="AAA32" s="52"/>
      <c r="AAB32" s="52"/>
      <c r="AAC32" s="52"/>
      <c r="AAD32" s="52"/>
      <c r="AAE32" s="52"/>
      <c r="AAF32" s="52"/>
      <c r="AAG32" s="52"/>
      <c r="AAH32" s="52"/>
      <c r="AAI32" s="52"/>
      <c r="AAJ32" s="52"/>
      <c r="AAK32" s="52"/>
      <c r="AAL32" s="52"/>
      <c r="AAM32" s="52"/>
      <c r="AAN32" s="52"/>
      <c r="AAO32" s="52"/>
      <c r="AAP32" s="52"/>
      <c r="AAQ32" s="52"/>
      <c r="AAR32" s="52"/>
      <c r="AAS32" s="52"/>
      <c r="AAT32" s="52"/>
      <c r="AAU32" s="52"/>
      <c r="AAV32" s="52"/>
      <c r="AAW32" s="52"/>
      <c r="AAX32" s="52"/>
      <c r="AAY32" s="52"/>
      <c r="AAZ32" s="52"/>
      <c r="ABA32" s="52"/>
      <c r="ABB32" s="52"/>
      <c r="ABC32" s="52"/>
      <c r="ABD32" s="52"/>
      <c r="ABE32" s="52"/>
      <c r="ABF32" s="52"/>
      <c r="ABG32" s="52"/>
      <c r="ABH32" s="52"/>
      <c r="ABI32" s="52"/>
      <c r="ABJ32" s="52"/>
      <c r="ABK32" s="52"/>
      <c r="ABL32" s="52"/>
      <c r="ABM32" s="52"/>
      <c r="ABN32" s="52"/>
      <c r="ABO32" s="52"/>
      <c r="ABP32" s="52"/>
      <c r="ABQ32" s="52"/>
      <c r="ABR32" s="52"/>
      <c r="ABS32" s="52"/>
      <c r="ABT32" s="52"/>
      <c r="ABU32" s="52"/>
      <c r="ABV32" s="52"/>
      <c r="ABW32" s="52"/>
      <c r="ABX32" s="52"/>
      <c r="ABY32" s="52"/>
      <c r="ABZ32" s="52"/>
      <c r="ACA32" s="52"/>
      <c r="ACB32" s="52"/>
      <c r="ACC32" s="52"/>
      <c r="ACD32" s="52"/>
      <c r="ACE32" s="52"/>
      <c r="ACF32" s="52"/>
      <c r="ACG32" s="52"/>
      <c r="ACH32" s="52"/>
      <c r="ACI32" s="52"/>
      <c r="ACJ32" s="52"/>
      <c r="ACK32" s="52"/>
      <c r="ACL32" s="52"/>
      <c r="ACM32" s="52"/>
      <c r="ACN32" s="52"/>
      <c r="ACO32" s="52"/>
      <c r="ACP32" s="52"/>
      <c r="ACQ32" s="52"/>
      <c r="ACR32" s="52"/>
      <c r="ACS32" s="52"/>
      <c r="ACT32" s="52"/>
      <c r="ACU32" s="52"/>
      <c r="ACV32" s="52"/>
      <c r="ACW32" s="52"/>
      <c r="ACX32" s="52"/>
      <c r="ACY32" s="52"/>
      <c r="ACZ32" s="52"/>
      <c r="ADA32" s="52"/>
      <c r="ADB32" s="52"/>
    </row>
    <row r="33" spans="1:27" ht="12.75" customHeight="1" x14ac:dyDescent="0.25">
      <c r="A33" s="132" t="s">
        <v>5</v>
      </c>
      <c r="B33" s="130" t="s">
        <v>6</v>
      </c>
      <c r="C33" s="92">
        <v>4</v>
      </c>
      <c r="D33" s="92">
        <v>1</v>
      </c>
      <c r="E33" s="92">
        <v>5</v>
      </c>
      <c r="F33" s="92">
        <v>6</v>
      </c>
      <c r="G33" s="92">
        <f t="shared" ref="G33:V33" si="14">G34+G52</f>
        <v>678</v>
      </c>
      <c r="H33" s="92">
        <f t="shared" si="14"/>
        <v>240</v>
      </c>
      <c r="I33" s="92">
        <f t="shared" si="14"/>
        <v>1122</v>
      </c>
      <c r="J33" s="92">
        <f t="shared" si="14"/>
        <v>228</v>
      </c>
      <c r="K33" s="92">
        <f t="shared" si="14"/>
        <v>210</v>
      </c>
      <c r="L33" s="92">
        <f t="shared" si="14"/>
        <v>912</v>
      </c>
      <c r="M33" s="92">
        <f t="shared" si="14"/>
        <v>684</v>
      </c>
      <c r="N33" s="145">
        <f t="shared" si="14"/>
        <v>0</v>
      </c>
      <c r="O33" s="143">
        <f t="shared" si="14"/>
        <v>36</v>
      </c>
      <c r="P33" s="92">
        <f t="shared" si="14"/>
        <v>72</v>
      </c>
      <c r="Q33" s="149">
        <f t="shared" si="14"/>
        <v>108</v>
      </c>
      <c r="R33" s="156">
        <f t="shared" si="14"/>
        <v>314</v>
      </c>
      <c r="S33" s="92">
        <f t="shared" si="14"/>
        <v>700</v>
      </c>
      <c r="T33" s="149">
        <f t="shared" si="14"/>
        <v>1014</v>
      </c>
      <c r="U33" s="156">
        <f t="shared" si="14"/>
        <v>1050</v>
      </c>
      <c r="V33" s="92">
        <f t="shared" si="14"/>
        <v>72</v>
      </c>
      <c r="W33" s="4"/>
      <c r="X33" s="4"/>
      <c r="Y33" s="4"/>
      <c r="Z33" s="4"/>
      <c r="AA33" s="4"/>
    </row>
    <row r="34" spans="1:27" ht="14.25" customHeight="1" x14ac:dyDescent="0.25">
      <c r="A34" s="132" t="s">
        <v>7</v>
      </c>
      <c r="B34" s="130" t="s">
        <v>8</v>
      </c>
      <c r="C34" s="92">
        <v>4</v>
      </c>
      <c r="D34" s="92">
        <v>1</v>
      </c>
      <c r="E34" s="92">
        <v>4</v>
      </c>
      <c r="F34" s="92">
        <v>6</v>
      </c>
      <c r="G34" s="92">
        <f>G35+G40+G47</f>
        <v>598</v>
      </c>
      <c r="H34" s="92">
        <f>H35+H40+H47</f>
        <v>200</v>
      </c>
      <c r="I34" s="92">
        <f>I35+I40+I47</f>
        <v>1082</v>
      </c>
      <c r="J34" s="92">
        <f t="shared" ref="J34:L34" si="15">J35+J40+J47</f>
        <v>218</v>
      </c>
      <c r="K34" s="92">
        <f t="shared" si="15"/>
        <v>180</v>
      </c>
      <c r="L34" s="92">
        <f t="shared" si="15"/>
        <v>902</v>
      </c>
      <c r="M34" s="92">
        <f>M35+M40+M47</f>
        <v>684</v>
      </c>
      <c r="N34" s="149">
        <f t="shared" ref="N34:U34" si="16">N35+N40+N47</f>
        <v>0</v>
      </c>
      <c r="O34" s="156">
        <f t="shared" si="16"/>
        <v>36</v>
      </c>
      <c r="P34" s="92">
        <f t="shared" si="16"/>
        <v>72</v>
      </c>
      <c r="Q34" s="149">
        <f t="shared" si="16"/>
        <v>108</v>
      </c>
      <c r="R34" s="156">
        <f>R35+R40+R47</f>
        <v>292</v>
      </c>
      <c r="S34" s="92">
        <f>S35+S40+S47</f>
        <v>682</v>
      </c>
      <c r="T34" s="149">
        <f>T35+T40+T47</f>
        <v>974</v>
      </c>
      <c r="U34" s="156">
        <f t="shared" si="16"/>
        <v>1010</v>
      </c>
      <c r="V34" s="92">
        <f>V40+V47+V35</f>
        <v>72</v>
      </c>
      <c r="W34" s="4"/>
      <c r="X34" s="4"/>
      <c r="Y34" s="4"/>
      <c r="Z34" s="4"/>
      <c r="AA34" s="4"/>
    </row>
    <row r="35" spans="1:27" ht="15.75" customHeight="1" x14ac:dyDescent="0.25">
      <c r="A35" s="133" t="s">
        <v>9</v>
      </c>
      <c r="B35" s="131" t="s">
        <v>17</v>
      </c>
      <c r="C35" s="135">
        <v>2</v>
      </c>
      <c r="D35" s="135">
        <v>0</v>
      </c>
      <c r="E35" s="135">
        <v>1</v>
      </c>
      <c r="F35" s="93">
        <v>2</v>
      </c>
      <c r="G35" s="93">
        <f>G36</f>
        <v>208</v>
      </c>
      <c r="H35" s="93">
        <f>H36</f>
        <v>70</v>
      </c>
      <c r="I35" s="93">
        <f>I36+I37+I38</f>
        <v>246</v>
      </c>
      <c r="J35" s="93">
        <f t="shared" ref="J35:V35" si="17">J36+J37+J38</f>
        <v>80</v>
      </c>
      <c r="K35" s="93">
        <f t="shared" si="17"/>
        <v>58</v>
      </c>
      <c r="L35" s="93">
        <f t="shared" si="17"/>
        <v>188</v>
      </c>
      <c r="M35" s="93">
        <f t="shared" si="17"/>
        <v>108</v>
      </c>
      <c r="N35" s="160">
        <f t="shared" si="17"/>
        <v>0</v>
      </c>
      <c r="O35" s="157">
        <f t="shared" si="17"/>
        <v>36</v>
      </c>
      <c r="P35" s="93">
        <f t="shared" si="17"/>
        <v>72</v>
      </c>
      <c r="Q35" s="160">
        <f t="shared" si="17"/>
        <v>108</v>
      </c>
      <c r="R35" s="157">
        <f t="shared" si="17"/>
        <v>138</v>
      </c>
      <c r="S35" s="93">
        <f t="shared" si="17"/>
        <v>0</v>
      </c>
      <c r="T35" s="160">
        <f t="shared" si="17"/>
        <v>138</v>
      </c>
      <c r="U35" s="157">
        <f t="shared" si="17"/>
        <v>246</v>
      </c>
      <c r="V35" s="93">
        <f t="shared" si="17"/>
        <v>0</v>
      </c>
      <c r="W35" s="4"/>
      <c r="X35" s="4"/>
      <c r="Y35" s="4"/>
      <c r="Z35" s="4"/>
      <c r="AA35" s="4"/>
    </row>
    <row r="36" spans="1:27" ht="27" customHeight="1" x14ac:dyDescent="0.25">
      <c r="A36" s="94" t="s">
        <v>65</v>
      </c>
      <c r="B36" s="185" t="s">
        <v>23</v>
      </c>
      <c r="C36" s="117" t="s">
        <v>159</v>
      </c>
      <c r="D36" s="72"/>
      <c r="E36" s="72"/>
      <c r="F36" s="72">
        <v>2</v>
      </c>
      <c r="G36" s="89">
        <f>H36+I36</f>
        <v>208</v>
      </c>
      <c r="H36" s="72">
        <v>70</v>
      </c>
      <c r="I36" s="89">
        <f>Q36+T36</f>
        <v>138</v>
      </c>
      <c r="J36" s="48">
        <f>L36</f>
        <v>80</v>
      </c>
      <c r="K36" s="48">
        <f>I36-L36</f>
        <v>58</v>
      </c>
      <c r="L36" s="73">
        <v>80</v>
      </c>
      <c r="M36" s="73"/>
      <c r="N36" s="159"/>
      <c r="O36" s="77">
        <v>36</v>
      </c>
      <c r="P36" s="72">
        <v>36</v>
      </c>
      <c r="Q36" s="164">
        <f>P36+O36</f>
        <v>72</v>
      </c>
      <c r="R36" s="77">
        <v>66</v>
      </c>
      <c r="S36" s="72"/>
      <c r="T36" s="164">
        <f>S36+R36</f>
        <v>66</v>
      </c>
      <c r="U36" s="165">
        <v>138</v>
      </c>
      <c r="V36" s="57">
        <v>0</v>
      </c>
      <c r="W36" s="41"/>
      <c r="X36" s="41"/>
      <c r="Y36" s="41"/>
      <c r="Z36" s="42"/>
      <c r="AA36" s="4"/>
    </row>
    <row r="37" spans="1:27" ht="17.25" customHeight="1" x14ac:dyDescent="0.25">
      <c r="A37" s="86" t="s">
        <v>66</v>
      </c>
      <c r="B37" s="87" t="s">
        <v>195</v>
      </c>
      <c r="C37" s="72"/>
      <c r="D37" s="72"/>
      <c r="E37" s="236" t="s">
        <v>210</v>
      </c>
      <c r="F37" s="72"/>
      <c r="G37" s="89">
        <f>H37+I37</f>
        <v>72</v>
      </c>
      <c r="H37" s="95"/>
      <c r="I37" s="89">
        <f t="shared" ref="I37:I38" si="18">Q37+T37</f>
        <v>72</v>
      </c>
      <c r="J37" s="48"/>
      <c r="K37" s="48"/>
      <c r="L37" s="73">
        <f>M37</f>
        <v>72</v>
      </c>
      <c r="M37" s="73">
        <v>72</v>
      </c>
      <c r="N37" s="161"/>
      <c r="O37" s="158"/>
      <c r="P37" s="95">
        <v>36</v>
      </c>
      <c r="Q37" s="164">
        <f t="shared" ref="Q37:Q39" si="19">P37+O37</f>
        <v>36</v>
      </c>
      <c r="R37" s="77">
        <v>36</v>
      </c>
      <c r="S37" s="72"/>
      <c r="T37" s="164">
        <f t="shared" ref="T37:T39" si="20">S37+R37</f>
        <v>36</v>
      </c>
      <c r="U37" s="165">
        <v>72</v>
      </c>
      <c r="V37" s="57">
        <v>0</v>
      </c>
      <c r="W37" s="43"/>
      <c r="X37" s="43"/>
      <c r="Y37" s="43"/>
      <c r="Z37" s="43"/>
      <c r="AA37" s="4"/>
    </row>
    <row r="38" spans="1:27" ht="18" customHeight="1" x14ac:dyDescent="0.25">
      <c r="A38" s="134" t="s">
        <v>199</v>
      </c>
      <c r="B38" s="87" t="s">
        <v>43</v>
      </c>
      <c r="C38" s="72"/>
      <c r="D38" s="72"/>
      <c r="E38" s="237"/>
      <c r="F38" s="72"/>
      <c r="G38" s="89">
        <f>H38+I38</f>
        <v>36</v>
      </c>
      <c r="H38" s="95"/>
      <c r="I38" s="89">
        <f t="shared" si="18"/>
        <v>36</v>
      </c>
      <c r="J38" s="48"/>
      <c r="K38" s="48"/>
      <c r="L38" s="73">
        <f>M38</f>
        <v>36</v>
      </c>
      <c r="M38" s="73">
        <v>36</v>
      </c>
      <c r="N38" s="161"/>
      <c r="O38" s="158"/>
      <c r="P38" s="95"/>
      <c r="Q38" s="164">
        <f t="shared" si="19"/>
        <v>0</v>
      </c>
      <c r="R38" s="77">
        <v>36</v>
      </c>
      <c r="S38" s="72"/>
      <c r="T38" s="164">
        <f>S38+R38</f>
        <v>36</v>
      </c>
      <c r="U38" s="165">
        <v>36</v>
      </c>
      <c r="V38" s="57"/>
      <c r="W38" s="43"/>
      <c r="X38" s="43"/>
      <c r="Y38" s="43"/>
      <c r="Z38" s="43"/>
      <c r="AA38" s="4"/>
    </row>
    <row r="39" spans="1:27" ht="12" customHeight="1" x14ac:dyDescent="0.25">
      <c r="A39" s="86" t="s">
        <v>218</v>
      </c>
      <c r="B39" s="87" t="s">
        <v>217</v>
      </c>
      <c r="C39" s="72"/>
      <c r="D39" s="72"/>
      <c r="E39" s="72"/>
      <c r="F39" s="72">
        <v>3</v>
      </c>
      <c r="G39" s="89">
        <v>6</v>
      </c>
      <c r="H39" s="95"/>
      <c r="I39" s="89">
        <v>6</v>
      </c>
      <c r="J39" s="48"/>
      <c r="K39" s="48"/>
      <c r="L39" s="73"/>
      <c r="M39" s="73"/>
      <c r="N39" s="161">
        <v>6</v>
      </c>
      <c r="O39" s="158"/>
      <c r="P39" s="95"/>
      <c r="Q39" s="164">
        <f t="shared" si="19"/>
        <v>0</v>
      </c>
      <c r="R39" s="77">
        <v>6</v>
      </c>
      <c r="S39" s="72"/>
      <c r="T39" s="164">
        <f t="shared" si="20"/>
        <v>6</v>
      </c>
      <c r="U39" s="165"/>
      <c r="V39" s="57"/>
      <c r="W39" s="43"/>
      <c r="X39" s="43"/>
      <c r="Y39" s="43"/>
      <c r="Z39" s="43"/>
      <c r="AA39" s="4"/>
    </row>
    <row r="40" spans="1:27" ht="24.75" customHeight="1" x14ac:dyDescent="0.25">
      <c r="A40" s="133" t="s">
        <v>10</v>
      </c>
      <c r="B40" s="190" t="s">
        <v>203</v>
      </c>
      <c r="C40" s="85">
        <v>2</v>
      </c>
      <c r="D40" s="85">
        <v>0</v>
      </c>
      <c r="E40" s="85">
        <v>1</v>
      </c>
      <c r="F40" s="93">
        <v>2</v>
      </c>
      <c r="G40" s="93">
        <f>G41+G42</f>
        <v>336</v>
      </c>
      <c r="H40" s="93">
        <f>H41+H42</f>
        <v>112</v>
      </c>
      <c r="I40" s="93">
        <f>I41+I42+I43+I44+I45</f>
        <v>728</v>
      </c>
      <c r="J40" s="93">
        <f t="shared" ref="J40:V40" si="21">J41+J42+J43+J44+J45</f>
        <v>120</v>
      </c>
      <c r="K40" s="93">
        <f t="shared" si="21"/>
        <v>104</v>
      </c>
      <c r="L40" s="93">
        <f t="shared" si="21"/>
        <v>624</v>
      </c>
      <c r="M40" s="93">
        <f t="shared" si="21"/>
        <v>504</v>
      </c>
      <c r="N40" s="160">
        <f t="shared" si="21"/>
        <v>0</v>
      </c>
      <c r="O40" s="157">
        <f t="shared" si="21"/>
        <v>0</v>
      </c>
      <c r="P40" s="93">
        <f t="shared" si="21"/>
        <v>0</v>
      </c>
      <c r="Q40" s="160">
        <f t="shared" si="21"/>
        <v>0</v>
      </c>
      <c r="R40" s="157">
        <f t="shared" si="21"/>
        <v>46</v>
      </c>
      <c r="S40" s="93">
        <f t="shared" si="21"/>
        <v>682</v>
      </c>
      <c r="T40" s="160">
        <f t="shared" si="21"/>
        <v>728</v>
      </c>
      <c r="U40" s="157">
        <f t="shared" si="21"/>
        <v>692</v>
      </c>
      <c r="V40" s="93">
        <f t="shared" si="21"/>
        <v>36</v>
      </c>
      <c r="W40" s="4"/>
      <c r="X40" s="4"/>
      <c r="Y40" s="4"/>
      <c r="Z40" s="4"/>
      <c r="AA40" s="4"/>
    </row>
    <row r="41" spans="1:27" ht="28.5" customHeight="1" x14ac:dyDescent="0.25">
      <c r="A41" s="86" t="s">
        <v>67</v>
      </c>
      <c r="B41" s="81" t="s">
        <v>204</v>
      </c>
      <c r="C41" s="72">
        <v>3</v>
      </c>
      <c r="D41" s="72"/>
      <c r="E41" s="72"/>
      <c r="F41" s="72">
        <v>4</v>
      </c>
      <c r="G41" s="89">
        <f t="shared" ref="G41:G46" si="22">H41+I41</f>
        <v>204</v>
      </c>
      <c r="H41" s="72">
        <v>68</v>
      </c>
      <c r="I41" s="89">
        <f>Q41+T41</f>
        <v>136</v>
      </c>
      <c r="J41" s="48">
        <f>L41</f>
        <v>80</v>
      </c>
      <c r="K41" s="48">
        <f>I41-L41</f>
        <v>56</v>
      </c>
      <c r="L41" s="73">
        <v>80</v>
      </c>
      <c r="M41" s="73"/>
      <c r="N41" s="159"/>
      <c r="O41" s="77"/>
      <c r="P41" s="72"/>
      <c r="Q41" s="164">
        <f t="shared" ref="Q41:Q44" si="23">P41+O41</f>
        <v>0</v>
      </c>
      <c r="R41" s="77">
        <v>22</v>
      </c>
      <c r="S41" s="72">
        <v>114</v>
      </c>
      <c r="T41" s="164">
        <f>S41+R41</f>
        <v>136</v>
      </c>
      <c r="U41" s="165">
        <v>100</v>
      </c>
      <c r="V41" s="57">
        <v>36</v>
      </c>
      <c r="W41" s="4"/>
      <c r="X41" s="4"/>
      <c r="Y41" s="4"/>
      <c r="Z41" s="4"/>
      <c r="AA41" s="4"/>
    </row>
    <row r="42" spans="1:27" ht="27" customHeight="1" x14ac:dyDescent="0.25">
      <c r="A42" s="86" t="s">
        <v>68</v>
      </c>
      <c r="B42" s="185" t="s">
        <v>52</v>
      </c>
      <c r="C42" s="72">
        <v>3</v>
      </c>
      <c r="D42" s="72"/>
      <c r="E42" s="72"/>
      <c r="F42" s="72">
        <v>4</v>
      </c>
      <c r="G42" s="89">
        <f t="shared" si="22"/>
        <v>132</v>
      </c>
      <c r="H42" s="72">
        <v>44</v>
      </c>
      <c r="I42" s="89">
        <f t="shared" ref="I42:I45" si="24">Q42+T42</f>
        <v>88</v>
      </c>
      <c r="J42" s="48">
        <f>L42</f>
        <v>40</v>
      </c>
      <c r="K42" s="48">
        <f t="shared" ref="K42" si="25">I42-L42</f>
        <v>48</v>
      </c>
      <c r="L42" s="73">
        <v>40</v>
      </c>
      <c r="M42" s="73"/>
      <c r="N42" s="159"/>
      <c r="O42" s="77"/>
      <c r="P42" s="72"/>
      <c r="Q42" s="164">
        <f t="shared" si="23"/>
        <v>0</v>
      </c>
      <c r="R42" s="77">
        <v>24</v>
      </c>
      <c r="S42" s="72">
        <v>64</v>
      </c>
      <c r="T42" s="164">
        <f t="shared" ref="T42:T46" si="26">S42+R42</f>
        <v>88</v>
      </c>
      <c r="U42" s="165">
        <v>88</v>
      </c>
      <c r="V42" s="57">
        <v>0</v>
      </c>
      <c r="W42" s="4"/>
      <c r="X42" s="4"/>
      <c r="Y42" s="4"/>
      <c r="Z42" s="4"/>
      <c r="AA42" s="4"/>
    </row>
    <row r="43" spans="1:27" ht="15" customHeight="1" x14ac:dyDescent="0.25">
      <c r="A43" s="97" t="s">
        <v>196</v>
      </c>
      <c r="B43" s="87" t="s">
        <v>198</v>
      </c>
      <c r="C43" s="72"/>
      <c r="D43" s="72"/>
      <c r="E43" s="236" t="s">
        <v>209</v>
      </c>
      <c r="F43" s="72"/>
      <c r="G43" s="89">
        <f t="shared" si="22"/>
        <v>108</v>
      </c>
      <c r="H43" s="72"/>
      <c r="I43" s="89">
        <f t="shared" si="24"/>
        <v>108</v>
      </c>
      <c r="J43" s="48"/>
      <c r="K43" s="48"/>
      <c r="L43" s="73">
        <f>M43</f>
        <v>108</v>
      </c>
      <c r="M43" s="73">
        <v>108</v>
      </c>
      <c r="N43" s="159"/>
      <c r="O43" s="77"/>
      <c r="P43" s="72"/>
      <c r="Q43" s="164">
        <f t="shared" si="23"/>
        <v>0</v>
      </c>
      <c r="R43" s="77"/>
      <c r="S43" s="72">
        <v>108</v>
      </c>
      <c r="T43" s="164">
        <f t="shared" si="26"/>
        <v>108</v>
      </c>
      <c r="U43" s="166">
        <v>108</v>
      </c>
      <c r="V43" s="79">
        <v>0</v>
      </c>
      <c r="W43" s="40"/>
      <c r="X43" s="40"/>
      <c r="Y43" s="40"/>
      <c r="Z43" s="40"/>
      <c r="AA43" s="40"/>
    </row>
    <row r="44" spans="1:27" ht="15" customHeight="1" x14ac:dyDescent="0.25">
      <c r="A44" s="97" t="s">
        <v>197</v>
      </c>
      <c r="B44" s="87" t="s">
        <v>198</v>
      </c>
      <c r="C44" s="72"/>
      <c r="D44" s="72"/>
      <c r="E44" s="237"/>
      <c r="F44" s="72"/>
      <c r="G44" s="89">
        <f t="shared" si="22"/>
        <v>108</v>
      </c>
      <c r="H44" s="72"/>
      <c r="I44" s="89">
        <f t="shared" si="24"/>
        <v>108</v>
      </c>
      <c r="J44" s="48"/>
      <c r="K44" s="48"/>
      <c r="L44" s="73">
        <v>108</v>
      </c>
      <c r="M44" s="73">
        <v>108</v>
      </c>
      <c r="N44" s="161"/>
      <c r="O44" s="77"/>
      <c r="P44" s="95"/>
      <c r="Q44" s="164">
        <f t="shared" si="23"/>
        <v>0</v>
      </c>
      <c r="R44" s="77"/>
      <c r="S44" s="72">
        <v>108</v>
      </c>
      <c r="T44" s="164">
        <f t="shared" si="26"/>
        <v>108</v>
      </c>
      <c r="U44" s="165">
        <v>108</v>
      </c>
      <c r="V44" s="57">
        <v>0</v>
      </c>
      <c r="W44" s="4"/>
      <c r="X44" s="16"/>
      <c r="Y44" s="4"/>
      <c r="Z44" s="4"/>
      <c r="AA44" s="4"/>
    </row>
    <row r="45" spans="1:27" ht="15" customHeight="1" x14ac:dyDescent="0.25">
      <c r="A45" s="134" t="s">
        <v>69</v>
      </c>
      <c r="B45" s="87" t="s">
        <v>43</v>
      </c>
      <c r="C45" s="72"/>
      <c r="D45" s="72"/>
      <c r="E45" s="97">
        <v>4</v>
      </c>
      <c r="F45" s="72"/>
      <c r="G45" s="89">
        <f t="shared" si="22"/>
        <v>288</v>
      </c>
      <c r="H45" s="72"/>
      <c r="I45" s="89">
        <f t="shared" si="24"/>
        <v>288</v>
      </c>
      <c r="J45" s="48"/>
      <c r="K45" s="48"/>
      <c r="L45" s="73">
        <v>288</v>
      </c>
      <c r="M45" s="73">
        <v>288</v>
      </c>
      <c r="N45" s="161"/>
      <c r="O45" s="77"/>
      <c r="P45" s="95"/>
      <c r="Q45" s="164"/>
      <c r="R45" s="77"/>
      <c r="S45" s="72">
        <v>288</v>
      </c>
      <c r="T45" s="164">
        <f t="shared" si="26"/>
        <v>288</v>
      </c>
      <c r="U45" s="165">
        <v>288</v>
      </c>
      <c r="V45" s="57">
        <v>0</v>
      </c>
      <c r="W45" s="4"/>
      <c r="X45" s="16"/>
      <c r="Y45" s="4"/>
      <c r="Z45" s="4"/>
      <c r="AA45" s="4"/>
    </row>
    <row r="46" spans="1:27" ht="15" customHeight="1" x14ac:dyDescent="0.25">
      <c r="A46" s="86" t="s">
        <v>219</v>
      </c>
      <c r="B46" s="87" t="s">
        <v>217</v>
      </c>
      <c r="C46" s="72"/>
      <c r="D46" s="95"/>
      <c r="E46" s="72"/>
      <c r="F46" s="72">
        <v>4</v>
      </c>
      <c r="G46" s="89">
        <f t="shared" si="22"/>
        <v>12</v>
      </c>
      <c r="H46" s="95"/>
      <c r="I46" s="89">
        <v>12</v>
      </c>
      <c r="J46" s="48"/>
      <c r="K46" s="48"/>
      <c r="L46" s="73"/>
      <c r="M46" s="73"/>
      <c r="N46" s="161">
        <v>12</v>
      </c>
      <c r="O46" s="158"/>
      <c r="P46" s="95"/>
      <c r="Q46" s="164"/>
      <c r="R46" s="158"/>
      <c r="S46" s="95">
        <v>12</v>
      </c>
      <c r="T46" s="164">
        <f t="shared" si="26"/>
        <v>12</v>
      </c>
      <c r="U46" s="167"/>
      <c r="V46" s="57"/>
      <c r="W46" s="4"/>
      <c r="X46" s="4"/>
      <c r="Y46" s="4"/>
      <c r="Z46" s="4"/>
      <c r="AA46" s="4"/>
    </row>
    <row r="47" spans="1:27" ht="24.75" customHeight="1" x14ac:dyDescent="0.25">
      <c r="A47" s="133" t="s">
        <v>227</v>
      </c>
      <c r="B47" s="190" t="s">
        <v>214</v>
      </c>
      <c r="C47" s="84">
        <v>0</v>
      </c>
      <c r="D47" s="85">
        <v>0</v>
      </c>
      <c r="E47" s="85">
        <v>1</v>
      </c>
      <c r="F47" s="93">
        <v>1</v>
      </c>
      <c r="G47" s="93">
        <f>G48</f>
        <v>54</v>
      </c>
      <c r="H47" s="93">
        <f>H48</f>
        <v>18</v>
      </c>
      <c r="I47" s="93">
        <f>I48+I49+I50</f>
        <v>108</v>
      </c>
      <c r="J47" s="93">
        <f t="shared" ref="J47:V47" si="27">J48+J49+J50</f>
        <v>18</v>
      </c>
      <c r="K47" s="93">
        <f t="shared" si="27"/>
        <v>18</v>
      </c>
      <c r="L47" s="93">
        <f t="shared" si="27"/>
        <v>90</v>
      </c>
      <c r="M47" s="93">
        <f t="shared" si="27"/>
        <v>72</v>
      </c>
      <c r="N47" s="160">
        <f t="shared" si="27"/>
        <v>0</v>
      </c>
      <c r="O47" s="157">
        <f t="shared" si="27"/>
        <v>0</v>
      </c>
      <c r="P47" s="93">
        <f t="shared" si="27"/>
        <v>0</v>
      </c>
      <c r="Q47" s="160">
        <f t="shared" si="27"/>
        <v>0</v>
      </c>
      <c r="R47" s="157">
        <f t="shared" si="27"/>
        <v>108</v>
      </c>
      <c r="S47" s="93">
        <f t="shared" si="27"/>
        <v>0</v>
      </c>
      <c r="T47" s="160">
        <f t="shared" si="27"/>
        <v>108</v>
      </c>
      <c r="U47" s="157">
        <f t="shared" si="27"/>
        <v>72</v>
      </c>
      <c r="V47" s="93">
        <f t="shared" si="27"/>
        <v>36</v>
      </c>
      <c r="W47" s="4"/>
      <c r="X47" s="4"/>
      <c r="Y47" s="4"/>
      <c r="Z47" s="4"/>
      <c r="AA47" s="4"/>
    </row>
    <row r="48" spans="1:27" ht="25.5" customHeight="1" x14ac:dyDescent="0.25">
      <c r="A48" s="86" t="s">
        <v>200</v>
      </c>
      <c r="B48" s="185" t="s">
        <v>205</v>
      </c>
      <c r="C48" s="75"/>
      <c r="D48" s="72"/>
      <c r="E48" s="236" t="s">
        <v>210</v>
      </c>
      <c r="F48" s="82"/>
      <c r="G48" s="89">
        <f>H48+I48</f>
        <v>54</v>
      </c>
      <c r="H48" s="72">
        <v>18</v>
      </c>
      <c r="I48" s="89">
        <v>36</v>
      </c>
      <c r="J48" s="48">
        <f>L48</f>
        <v>18</v>
      </c>
      <c r="K48" s="48">
        <f>I48-L48</f>
        <v>18</v>
      </c>
      <c r="L48" s="73">
        <v>18</v>
      </c>
      <c r="M48" s="73"/>
      <c r="N48" s="159"/>
      <c r="O48" s="77"/>
      <c r="P48" s="72"/>
      <c r="Q48" s="164"/>
      <c r="R48" s="77">
        <v>36</v>
      </c>
      <c r="S48" s="72"/>
      <c r="T48" s="164">
        <f>S48+R48</f>
        <v>36</v>
      </c>
      <c r="U48" s="165">
        <v>0</v>
      </c>
      <c r="V48" s="57">
        <v>36</v>
      </c>
      <c r="W48" s="4"/>
      <c r="X48" s="4"/>
      <c r="Y48" s="4"/>
      <c r="Z48" s="4"/>
      <c r="AA48" s="4"/>
    </row>
    <row r="49" spans="1:27" ht="15" customHeight="1" x14ac:dyDescent="0.25">
      <c r="A49" s="86" t="s">
        <v>70</v>
      </c>
      <c r="B49" s="87" t="s">
        <v>195</v>
      </c>
      <c r="C49" s="75"/>
      <c r="D49" s="72"/>
      <c r="E49" s="238"/>
      <c r="F49" s="82"/>
      <c r="G49" s="89">
        <v>36</v>
      </c>
      <c r="H49" s="72"/>
      <c r="I49" s="89">
        <v>36</v>
      </c>
      <c r="J49" s="48"/>
      <c r="K49" s="48"/>
      <c r="L49" s="73">
        <f>M49</f>
        <v>36</v>
      </c>
      <c r="M49" s="73">
        <v>36</v>
      </c>
      <c r="N49" s="159"/>
      <c r="O49" s="77"/>
      <c r="P49" s="72"/>
      <c r="Q49" s="164"/>
      <c r="R49" s="77">
        <v>36</v>
      </c>
      <c r="S49" s="72"/>
      <c r="T49" s="164">
        <f t="shared" ref="T49:T51" si="28">S49+R49</f>
        <v>36</v>
      </c>
      <c r="U49" s="165">
        <v>36</v>
      </c>
      <c r="V49" s="57"/>
      <c r="W49" s="4"/>
      <c r="X49" s="4"/>
      <c r="Y49" s="4"/>
      <c r="Z49" s="4"/>
      <c r="AA49" s="4"/>
    </row>
    <row r="50" spans="1:27" ht="15" customHeight="1" x14ac:dyDescent="0.25">
      <c r="A50" s="134" t="s">
        <v>201</v>
      </c>
      <c r="B50" s="87" t="s">
        <v>43</v>
      </c>
      <c r="C50" s="75"/>
      <c r="D50" s="72"/>
      <c r="E50" s="237"/>
      <c r="F50" s="82"/>
      <c r="G50" s="89">
        <v>36</v>
      </c>
      <c r="H50" s="72"/>
      <c r="I50" s="89">
        <v>36</v>
      </c>
      <c r="J50" s="48"/>
      <c r="K50" s="48"/>
      <c r="L50" s="73">
        <f>M50</f>
        <v>36</v>
      </c>
      <c r="M50" s="73">
        <v>36</v>
      </c>
      <c r="N50" s="159"/>
      <c r="O50" s="77"/>
      <c r="P50" s="72"/>
      <c r="Q50" s="164"/>
      <c r="R50" s="77">
        <v>36</v>
      </c>
      <c r="S50" s="72"/>
      <c r="T50" s="164">
        <f t="shared" si="28"/>
        <v>36</v>
      </c>
      <c r="U50" s="165">
        <v>36</v>
      </c>
      <c r="V50" s="57"/>
      <c r="W50" s="4"/>
      <c r="X50" s="4"/>
      <c r="Y50" s="4"/>
      <c r="Z50" s="4"/>
      <c r="AA50" s="4"/>
    </row>
    <row r="51" spans="1:27" ht="15" customHeight="1" x14ac:dyDescent="0.25">
      <c r="A51" s="86" t="s">
        <v>202</v>
      </c>
      <c r="B51" s="87" t="s">
        <v>158</v>
      </c>
      <c r="C51" s="75"/>
      <c r="D51" s="72"/>
      <c r="E51" s="72"/>
      <c r="F51" s="72">
        <v>3</v>
      </c>
      <c r="G51" s="89">
        <v>6</v>
      </c>
      <c r="H51" s="72"/>
      <c r="I51" s="89">
        <v>6</v>
      </c>
      <c r="J51" s="48"/>
      <c r="K51" s="48"/>
      <c r="L51" s="73"/>
      <c r="M51" s="73"/>
      <c r="N51" s="159">
        <v>6</v>
      </c>
      <c r="O51" s="77"/>
      <c r="P51" s="72"/>
      <c r="Q51" s="164"/>
      <c r="R51" s="77">
        <v>6</v>
      </c>
      <c r="S51" s="72"/>
      <c r="T51" s="164">
        <f t="shared" si="28"/>
        <v>6</v>
      </c>
      <c r="U51" s="165"/>
      <c r="V51" s="57"/>
      <c r="W51" s="4"/>
      <c r="X51" s="4"/>
      <c r="Y51" s="4"/>
      <c r="Z51" s="4"/>
      <c r="AA51" s="4"/>
    </row>
    <row r="52" spans="1:27" s="1" customFormat="1" ht="15" customHeight="1" x14ac:dyDescent="0.25">
      <c r="A52" s="138" t="s">
        <v>12</v>
      </c>
      <c r="B52" s="137" t="s">
        <v>0</v>
      </c>
      <c r="C52" s="98"/>
      <c r="D52" s="99">
        <v>3</v>
      </c>
      <c r="E52" s="99">
        <v>4</v>
      </c>
      <c r="F52" s="92"/>
      <c r="G52" s="99">
        <v>80</v>
      </c>
      <c r="H52" s="99">
        <v>40</v>
      </c>
      <c r="I52" s="99">
        <v>40</v>
      </c>
      <c r="J52" s="139">
        <v>10</v>
      </c>
      <c r="K52" s="139">
        <v>30</v>
      </c>
      <c r="L52" s="139">
        <v>10</v>
      </c>
      <c r="M52" s="139"/>
      <c r="N52" s="171"/>
      <c r="O52" s="168"/>
      <c r="P52" s="99"/>
      <c r="Q52" s="171"/>
      <c r="R52" s="168">
        <v>22</v>
      </c>
      <c r="S52" s="99">
        <v>18</v>
      </c>
      <c r="T52" s="171">
        <f>S52+R52</f>
        <v>40</v>
      </c>
      <c r="U52" s="168">
        <v>40</v>
      </c>
      <c r="V52" s="99">
        <v>0</v>
      </c>
      <c r="W52" s="4"/>
      <c r="X52" s="4"/>
      <c r="Y52" s="4"/>
      <c r="Z52" s="4"/>
      <c r="AA52" s="4"/>
    </row>
    <row r="53" spans="1:27" s="1" customFormat="1" ht="14.25" customHeight="1" x14ac:dyDescent="0.25">
      <c r="A53" s="86" t="s">
        <v>24</v>
      </c>
      <c r="B53" s="185" t="s">
        <v>25</v>
      </c>
      <c r="C53" s="100"/>
      <c r="D53" s="101"/>
      <c r="E53" s="101"/>
      <c r="F53" s="72"/>
      <c r="G53" s="89"/>
      <c r="H53" s="72"/>
      <c r="I53" s="102">
        <v>36</v>
      </c>
      <c r="J53" s="79"/>
      <c r="K53" s="79"/>
      <c r="L53" s="101"/>
      <c r="M53" s="101"/>
      <c r="N53" s="159"/>
      <c r="O53" s="77">
        <v>0</v>
      </c>
      <c r="P53" s="184"/>
      <c r="Q53" s="175"/>
      <c r="R53" s="170">
        <v>12</v>
      </c>
      <c r="S53" s="184">
        <v>24</v>
      </c>
      <c r="T53" s="175">
        <f>S53+R53</f>
        <v>36</v>
      </c>
      <c r="U53" s="158">
        <v>36</v>
      </c>
      <c r="V53" s="136"/>
    </row>
    <row r="54" spans="1:27" s="1" customFormat="1" ht="15" customHeight="1" thickBot="1" x14ac:dyDescent="0.3">
      <c r="A54" s="134" t="s">
        <v>11</v>
      </c>
      <c r="B54" s="186" t="s">
        <v>172</v>
      </c>
      <c r="C54" s="103"/>
      <c r="D54" s="104"/>
      <c r="E54" s="104"/>
      <c r="F54" s="183"/>
      <c r="G54" s="105"/>
      <c r="H54" s="183"/>
      <c r="I54" s="106">
        <v>36</v>
      </c>
      <c r="J54" s="107"/>
      <c r="K54" s="107"/>
      <c r="L54" s="104"/>
      <c r="M54" s="104"/>
      <c r="N54" s="172"/>
      <c r="O54" s="169"/>
      <c r="P54" s="183"/>
      <c r="Q54" s="176"/>
      <c r="R54" s="169"/>
      <c r="S54" s="183">
        <v>36</v>
      </c>
      <c r="T54" s="176">
        <v>36</v>
      </c>
      <c r="U54" s="180">
        <v>36</v>
      </c>
      <c r="V54" s="140"/>
    </row>
    <row r="55" spans="1:27" s="1" customFormat="1" ht="15.75" customHeight="1" thickBot="1" x14ac:dyDescent="0.3">
      <c r="A55" s="108"/>
      <c r="B55" s="109" t="s">
        <v>58</v>
      </c>
      <c r="C55" s="110">
        <v>21</v>
      </c>
      <c r="D55" s="110">
        <v>3</v>
      </c>
      <c r="E55" s="110">
        <v>22</v>
      </c>
      <c r="F55" s="111">
        <v>11</v>
      </c>
      <c r="G55" s="111">
        <f>G9+G25+G36+G41+G42+G48+G52</f>
        <v>2556</v>
      </c>
      <c r="H55" s="111">
        <f>H9+H25+H36+H41+H42+H48+H52</f>
        <v>360</v>
      </c>
      <c r="I55" s="112">
        <f>I9+I25+I35+I40+I47+I52+I53+I54</f>
        <v>2952</v>
      </c>
      <c r="J55" s="112">
        <f>J9+J25+J35+J40+J47+J52+J53+J54</f>
        <v>682</v>
      </c>
      <c r="K55" s="112">
        <f>K9+K25+K35+K40+K47+K52+K53+K54</f>
        <v>1482</v>
      </c>
      <c r="L55" s="112">
        <f>L9+L25+L35+L40+L47+L52+L53+L54</f>
        <v>1366</v>
      </c>
      <c r="M55" s="113">
        <f>M35+M40+M47</f>
        <v>684</v>
      </c>
      <c r="N55" s="113">
        <f>N35+N40+N47</f>
        <v>0</v>
      </c>
      <c r="O55" s="113">
        <f>O9+O25+O33</f>
        <v>612</v>
      </c>
      <c r="P55" s="111">
        <f>P9+P25+P33</f>
        <v>864</v>
      </c>
      <c r="Q55" s="177">
        <f>Q9+Q25+Q33</f>
        <v>1476</v>
      </c>
      <c r="R55" s="113">
        <f>R9+R25+R33+R53</f>
        <v>612</v>
      </c>
      <c r="S55" s="111">
        <f>S9+S25+S33+S53+S54</f>
        <v>864</v>
      </c>
      <c r="T55" s="177">
        <f>T9+T25+T33+T53+T54</f>
        <v>1476</v>
      </c>
      <c r="U55" s="113">
        <f>U9+U25+U33+U53+U54</f>
        <v>1332</v>
      </c>
      <c r="V55" s="111">
        <f>V9+V25+V33+V53</f>
        <v>144</v>
      </c>
    </row>
    <row r="56" spans="1:27" s="1" customFormat="1" ht="18.75" customHeight="1" x14ac:dyDescent="0.25">
      <c r="A56" s="243" t="s">
        <v>216</v>
      </c>
      <c r="B56" s="244"/>
      <c r="C56" s="244"/>
      <c r="D56" s="244"/>
      <c r="E56" s="244"/>
      <c r="F56" s="244"/>
      <c r="G56" s="244"/>
      <c r="H56" s="245"/>
      <c r="I56" s="252" t="s">
        <v>22</v>
      </c>
      <c r="J56" s="188"/>
      <c r="K56" s="188"/>
      <c r="L56" s="188"/>
      <c r="M56" s="188"/>
      <c r="N56" s="173" t="s">
        <v>71</v>
      </c>
      <c r="O56" s="170">
        <f>O9+O25+O36</f>
        <v>612</v>
      </c>
      <c r="P56" s="184">
        <f>P9+P25+P36</f>
        <v>828</v>
      </c>
      <c r="Q56" s="178">
        <f>Q9+Q25+Q36+Q41+Q48</f>
        <v>1440</v>
      </c>
      <c r="R56" s="170">
        <f>R9+R25+R36+R41+R42+R48+R52</f>
        <v>456</v>
      </c>
      <c r="S56" s="184">
        <f>S9+S25+S41+S42+S52</f>
        <v>300</v>
      </c>
      <c r="T56" s="178">
        <f>T9+T25+T36+T41+T42+T48+T52</f>
        <v>756</v>
      </c>
      <c r="U56" s="181"/>
      <c r="V56" s="141"/>
    </row>
    <row r="57" spans="1:27" s="1" customFormat="1" ht="17.45" customHeight="1" x14ac:dyDescent="0.25">
      <c r="A57" s="246"/>
      <c r="B57" s="247"/>
      <c r="C57" s="247"/>
      <c r="D57" s="247"/>
      <c r="E57" s="247"/>
      <c r="F57" s="247"/>
      <c r="G57" s="247"/>
      <c r="H57" s="248"/>
      <c r="I57" s="253"/>
      <c r="J57" s="45"/>
      <c r="K57" s="45"/>
      <c r="L57" s="45"/>
      <c r="M57" s="45"/>
      <c r="N57" s="174" t="s">
        <v>29</v>
      </c>
      <c r="O57" s="77">
        <f>O37+O43+O44+O49</f>
        <v>0</v>
      </c>
      <c r="P57" s="72">
        <f>P37</f>
        <v>36</v>
      </c>
      <c r="Q57" s="179">
        <f>Q37+Q43+Q44+Q49</f>
        <v>36</v>
      </c>
      <c r="R57" s="77">
        <f>R37+R49</f>
        <v>72</v>
      </c>
      <c r="S57" s="72">
        <f>S43+S44</f>
        <v>216</v>
      </c>
      <c r="T57" s="179">
        <f>T37+T43+T44+T49</f>
        <v>288</v>
      </c>
      <c r="U57" s="182"/>
      <c r="V57" s="142"/>
    </row>
    <row r="58" spans="1:27" s="1" customFormat="1" ht="15" customHeight="1" x14ac:dyDescent="0.25">
      <c r="A58" s="246"/>
      <c r="B58" s="247"/>
      <c r="C58" s="247"/>
      <c r="D58" s="247"/>
      <c r="E58" s="247"/>
      <c r="F58" s="247"/>
      <c r="G58" s="247"/>
      <c r="H58" s="248"/>
      <c r="I58" s="253"/>
      <c r="J58" s="45"/>
      <c r="K58" s="45"/>
      <c r="L58" s="45"/>
      <c r="M58" s="45"/>
      <c r="N58" s="174" t="s">
        <v>26</v>
      </c>
      <c r="O58" s="77">
        <f>O45</f>
        <v>0</v>
      </c>
      <c r="P58" s="72">
        <f>P45</f>
        <v>0</v>
      </c>
      <c r="Q58" s="179">
        <f>Q45</f>
        <v>0</v>
      </c>
      <c r="R58" s="77">
        <f>R38+R50</f>
        <v>72</v>
      </c>
      <c r="S58" s="72">
        <f>S45</f>
        <v>288</v>
      </c>
      <c r="T58" s="179">
        <f>T45+T38+T50</f>
        <v>360</v>
      </c>
      <c r="U58" s="182"/>
      <c r="V58" s="142"/>
    </row>
    <row r="59" spans="1:27" s="1" customFormat="1" ht="15" customHeight="1" x14ac:dyDescent="0.25">
      <c r="A59" s="246"/>
      <c r="B59" s="247"/>
      <c r="C59" s="247"/>
      <c r="D59" s="247"/>
      <c r="E59" s="247"/>
      <c r="F59" s="247"/>
      <c r="G59" s="247"/>
      <c r="H59" s="248"/>
      <c r="I59" s="253"/>
      <c r="J59" s="45"/>
      <c r="K59" s="45"/>
      <c r="L59" s="45"/>
      <c r="M59" s="45"/>
      <c r="N59" s="174" t="s">
        <v>24</v>
      </c>
      <c r="O59" s="77">
        <v>0</v>
      </c>
      <c r="P59" s="72">
        <v>0</v>
      </c>
      <c r="Q59" s="179">
        <v>0</v>
      </c>
      <c r="R59" s="77">
        <v>12</v>
      </c>
      <c r="S59" s="72">
        <v>24</v>
      </c>
      <c r="T59" s="179">
        <v>36</v>
      </c>
      <c r="U59" s="182"/>
      <c r="V59" s="142"/>
    </row>
    <row r="60" spans="1:27" s="1" customFormat="1" ht="21.6" customHeight="1" x14ac:dyDescent="0.25">
      <c r="A60" s="246"/>
      <c r="B60" s="247"/>
      <c r="C60" s="247"/>
      <c r="D60" s="247"/>
      <c r="E60" s="247"/>
      <c r="F60" s="247"/>
      <c r="G60" s="247"/>
      <c r="H60" s="248"/>
      <c r="I60" s="253"/>
      <c r="J60" s="45"/>
      <c r="K60" s="45"/>
      <c r="L60" s="45"/>
      <c r="M60" s="45"/>
      <c r="N60" s="174" t="s">
        <v>30</v>
      </c>
      <c r="O60" s="77">
        <v>1</v>
      </c>
      <c r="P60" s="72">
        <v>2</v>
      </c>
      <c r="Q60" s="179">
        <f>O60+P60</f>
        <v>3</v>
      </c>
      <c r="R60" s="77">
        <v>5</v>
      </c>
      <c r="S60" s="72">
        <v>3</v>
      </c>
      <c r="T60" s="179">
        <f>R60+S60</f>
        <v>8</v>
      </c>
      <c r="U60" s="182"/>
      <c r="V60" s="142"/>
    </row>
    <row r="61" spans="1:27" s="1" customFormat="1" ht="17.25" customHeight="1" x14ac:dyDescent="0.25">
      <c r="A61" s="246"/>
      <c r="B61" s="247"/>
      <c r="C61" s="247"/>
      <c r="D61" s="247"/>
      <c r="E61" s="247"/>
      <c r="F61" s="247"/>
      <c r="G61" s="247"/>
      <c r="H61" s="248"/>
      <c r="I61" s="253"/>
      <c r="J61" s="45"/>
      <c r="K61" s="45"/>
      <c r="L61" s="45"/>
      <c r="M61" s="45"/>
      <c r="N61" s="174" t="s">
        <v>31</v>
      </c>
      <c r="O61" s="77">
        <v>1</v>
      </c>
      <c r="P61" s="72">
        <v>8</v>
      </c>
      <c r="Q61" s="179">
        <f>O61+P61</f>
        <v>9</v>
      </c>
      <c r="R61" s="77">
        <v>5</v>
      </c>
      <c r="S61" s="72">
        <v>5</v>
      </c>
      <c r="T61" s="179">
        <f t="shared" ref="T61:T62" si="29">R61+S61</f>
        <v>10</v>
      </c>
      <c r="U61" s="182"/>
      <c r="V61" s="142"/>
    </row>
    <row r="62" spans="1:27" s="1" customFormat="1" ht="24" customHeight="1" x14ac:dyDescent="0.25">
      <c r="A62" s="249"/>
      <c r="B62" s="250"/>
      <c r="C62" s="250"/>
      <c r="D62" s="250"/>
      <c r="E62" s="250"/>
      <c r="F62" s="250"/>
      <c r="G62" s="250"/>
      <c r="H62" s="251"/>
      <c r="I62" s="254"/>
      <c r="J62" s="189"/>
      <c r="K62" s="189"/>
      <c r="L62" s="189"/>
      <c r="M62" s="189"/>
      <c r="N62" s="174" t="s">
        <v>32</v>
      </c>
      <c r="O62" s="77">
        <v>0</v>
      </c>
      <c r="P62" s="72">
        <v>1</v>
      </c>
      <c r="Q62" s="179">
        <f>O62+P62</f>
        <v>1</v>
      </c>
      <c r="R62" s="77">
        <v>0</v>
      </c>
      <c r="S62" s="72">
        <v>0</v>
      </c>
      <c r="T62" s="179">
        <f t="shared" si="29"/>
        <v>0</v>
      </c>
      <c r="U62" s="182"/>
      <c r="V62" s="142"/>
    </row>
    <row r="63" spans="1:27" s="1" customFormat="1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7" s="1" customFormat="1" ht="1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3" s="1" customFormat="1" ht="18.75" x14ac:dyDescent="0.3">
      <c r="A65" s="2"/>
      <c r="B65" s="2"/>
      <c r="C65" s="2"/>
      <c r="D65" s="2"/>
      <c r="E65" s="2"/>
      <c r="F65" s="2"/>
      <c r="G65" s="7"/>
      <c r="H65" s="7"/>
      <c r="I65" s="234" t="s">
        <v>226</v>
      </c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</row>
  </sheetData>
  <mergeCells count="39">
    <mergeCell ref="O4:Q4"/>
    <mergeCell ref="R4:T4"/>
    <mergeCell ref="P5:P7"/>
    <mergeCell ref="Q5:Q7"/>
    <mergeCell ref="I65:W65"/>
    <mergeCell ref="A1:H1"/>
    <mergeCell ref="E43:E44"/>
    <mergeCell ref="T5:T7"/>
    <mergeCell ref="E37:E38"/>
    <mergeCell ref="E48:E50"/>
    <mergeCell ref="D4:D7"/>
    <mergeCell ref="E4:E7"/>
    <mergeCell ref="F4:F7"/>
    <mergeCell ref="E21:E22"/>
    <mergeCell ref="D23:D24"/>
    <mergeCell ref="A56:H62"/>
    <mergeCell ref="I56:I62"/>
    <mergeCell ref="N4:N7"/>
    <mergeCell ref="A2:A7"/>
    <mergeCell ref="B2:B7"/>
    <mergeCell ref="C2:F3"/>
    <mergeCell ref="C4:C7"/>
    <mergeCell ref="K5:K7"/>
    <mergeCell ref="U2:U7"/>
    <mergeCell ref="V2:V7"/>
    <mergeCell ref="G3:G7"/>
    <mergeCell ref="H3:H7"/>
    <mergeCell ref="I3:I7"/>
    <mergeCell ref="J3:N3"/>
    <mergeCell ref="O3:T3"/>
    <mergeCell ref="J4:J7"/>
    <mergeCell ref="K4:L4"/>
    <mergeCell ref="M4:M7"/>
    <mergeCell ref="G2:N2"/>
    <mergeCell ref="O2:T2"/>
    <mergeCell ref="R5:R7"/>
    <mergeCell ref="S5:S7"/>
    <mergeCell ref="L5:L7"/>
    <mergeCell ref="O5:O7"/>
  </mergeCells>
  <pageMargins left="0.59055118110236227" right="0.39370078740157483" top="0.5625" bottom="0.47979166666666667" header="0" footer="0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8"/>
  <sheetViews>
    <sheetView view="pageLayout" workbookViewId="0">
      <selection activeCell="L12" sqref="L12"/>
    </sheetView>
  </sheetViews>
  <sheetFormatPr defaultRowHeight="15" x14ac:dyDescent="0.25"/>
  <sheetData>
    <row r="2" spans="3:15" ht="18.75" x14ac:dyDescent="0.3">
      <c r="I2" s="259" t="s">
        <v>50</v>
      </c>
      <c r="J2" s="260"/>
      <c r="K2" s="260"/>
      <c r="L2" s="8"/>
      <c r="M2" s="8"/>
    </row>
    <row r="3" spans="3:15" ht="37.9" customHeight="1" x14ac:dyDescent="0.25">
      <c r="I3" s="261" t="s">
        <v>51</v>
      </c>
      <c r="J3" s="262"/>
      <c r="K3" s="262"/>
      <c r="L3" s="262"/>
      <c r="M3" s="262"/>
      <c r="N3" s="262"/>
      <c r="O3" s="262"/>
    </row>
    <row r="4" spans="3:15" ht="17.25" customHeight="1" x14ac:dyDescent="0.25">
      <c r="I4" s="262"/>
      <c r="J4" s="262"/>
      <c r="K4" s="262"/>
      <c r="L4" s="262"/>
      <c r="M4" s="262"/>
      <c r="N4" s="262"/>
      <c r="O4" s="262"/>
    </row>
    <row r="5" spans="3:15" ht="18.75" x14ac:dyDescent="0.3">
      <c r="I5" s="263" t="s">
        <v>224</v>
      </c>
      <c r="J5" s="264"/>
      <c r="K5" s="264"/>
      <c r="L5" s="264"/>
      <c r="M5" s="264"/>
      <c r="N5" s="264"/>
    </row>
    <row r="6" spans="3:15" ht="18.75" x14ac:dyDescent="0.3">
      <c r="I6" s="8"/>
      <c r="J6" s="8"/>
      <c r="K6" s="8"/>
      <c r="L6" s="8"/>
      <c r="M6" s="8"/>
    </row>
    <row r="11" spans="3:15" ht="20.25" x14ac:dyDescent="0.3">
      <c r="D11" s="9"/>
      <c r="E11" s="9"/>
      <c r="F11" s="9"/>
      <c r="G11" s="9"/>
      <c r="H11" s="9"/>
      <c r="I11" s="9"/>
      <c r="J11" s="9"/>
      <c r="K11" s="9"/>
    </row>
    <row r="12" spans="3:15" ht="20.25" x14ac:dyDescent="0.3">
      <c r="C12" s="9"/>
      <c r="D12" s="9"/>
      <c r="E12" s="9"/>
      <c r="F12" s="10" t="s">
        <v>33</v>
      </c>
      <c r="G12" s="10"/>
      <c r="H12" s="10"/>
      <c r="I12" s="9"/>
      <c r="J12" s="9"/>
    </row>
    <row r="13" spans="3:15" ht="20.25" x14ac:dyDescent="0.3">
      <c r="C13" s="9" t="s">
        <v>173</v>
      </c>
      <c r="D13" s="9"/>
      <c r="E13" s="9"/>
      <c r="F13" s="9"/>
      <c r="G13" s="9"/>
      <c r="H13" s="9"/>
      <c r="I13" s="9"/>
      <c r="J13" s="9"/>
    </row>
    <row r="14" spans="3:15" ht="20.25" x14ac:dyDescent="0.3">
      <c r="C14" s="9"/>
      <c r="D14" s="9"/>
      <c r="E14" s="10" t="s">
        <v>38</v>
      </c>
      <c r="F14" s="10"/>
      <c r="G14" s="10"/>
      <c r="H14" s="10"/>
      <c r="I14" s="9"/>
      <c r="J14" s="9"/>
    </row>
    <row r="15" spans="3:15" x14ac:dyDescent="0.25">
      <c r="E15" s="11"/>
      <c r="F15" s="11"/>
      <c r="G15" s="11"/>
      <c r="H15" s="11"/>
    </row>
    <row r="16" spans="3:15" ht="18.75" x14ac:dyDescent="0.3">
      <c r="E16" s="8" t="s">
        <v>34</v>
      </c>
      <c r="F16" s="8"/>
      <c r="G16" s="8"/>
      <c r="H16" s="8"/>
      <c r="I16" s="8"/>
    </row>
    <row r="17" spans="5:14" ht="18.75" x14ac:dyDescent="0.3">
      <c r="E17" s="8">
        <v>11442</v>
      </c>
      <c r="F17" s="8" t="s">
        <v>35</v>
      </c>
      <c r="G17" s="8"/>
      <c r="H17" s="8"/>
      <c r="I17" s="8"/>
    </row>
    <row r="18" spans="5:14" ht="18.75" x14ac:dyDescent="0.3">
      <c r="E18" s="8">
        <v>13788</v>
      </c>
      <c r="F18" s="8" t="s">
        <v>39</v>
      </c>
      <c r="G18" s="8"/>
      <c r="H18" s="8"/>
      <c r="I18" s="8"/>
    </row>
    <row r="19" spans="5:14" ht="18.75" x14ac:dyDescent="0.3">
      <c r="F19" s="8"/>
      <c r="G19" s="8"/>
      <c r="H19" s="8"/>
      <c r="I19" s="8"/>
      <c r="J19" s="8"/>
    </row>
    <row r="24" spans="5:14" ht="15.75" x14ac:dyDescent="0.25">
      <c r="I24" s="12" t="s">
        <v>36</v>
      </c>
      <c r="J24" s="12"/>
      <c r="K24" s="12"/>
      <c r="L24" s="12"/>
      <c r="M24" s="12"/>
    </row>
    <row r="25" spans="5:14" ht="15.75" x14ac:dyDescent="0.25">
      <c r="I25" s="265" t="s">
        <v>132</v>
      </c>
      <c r="J25" s="260"/>
      <c r="K25" s="260"/>
      <c r="L25" s="260"/>
      <c r="M25" s="260"/>
    </row>
    <row r="26" spans="5:14" ht="15.75" x14ac:dyDescent="0.25">
      <c r="I26" s="12" t="s">
        <v>215</v>
      </c>
      <c r="J26" s="12"/>
      <c r="K26" s="12"/>
      <c r="L26" s="12"/>
      <c r="M26" s="12"/>
    </row>
    <row r="27" spans="5:14" s="2" customFormat="1" ht="16.149999999999999" customHeight="1" x14ac:dyDescent="0.25">
      <c r="I27" s="265" t="s">
        <v>37</v>
      </c>
      <c r="J27" s="260"/>
      <c r="K27" s="260"/>
      <c r="L27" s="260"/>
      <c r="M27" s="260"/>
    </row>
    <row r="28" spans="5:14" ht="15.75" x14ac:dyDescent="0.25">
      <c r="J28" s="12"/>
      <c r="K28" s="12"/>
      <c r="L28" s="12"/>
      <c r="M28" s="12"/>
      <c r="N28" s="12"/>
    </row>
  </sheetData>
  <mergeCells count="5">
    <mergeCell ref="I2:K2"/>
    <mergeCell ref="I3:O4"/>
    <mergeCell ref="I5:N5"/>
    <mergeCell ref="I25:M25"/>
    <mergeCell ref="I27:M27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view="pageLayout" workbookViewId="0">
      <selection activeCell="E8" sqref="E8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69" t="s">
        <v>160</v>
      </c>
      <c r="D2" s="269"/>
      <c r="E2" s="269"/>
      <c r="F2" s="269"/>
      <c r="G2" s="269"/>
      <c r="H2" s="269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70" t="s">
        <v>40</v>
      </c>
      <c r="C4" s="272" t="s">
        <v>41</v>
      </c>
      <c r="D4" s="270" t="s">
        <v>42</v>
      </c>
      <c r="E4" s="270" t="s">
        <v>43</v>
      </c>
      <c r="F4" s="270" t="s">
        <v>25</v>
      </c>
      <c r="G4" s="270" t="s">
        <v>11</v>
      </c>
      <c r="H4" s="272" t="s">
        <v>44</v>
      </c>
      <c r="I4" s="266" t="s">
        <v>45</v>
      </c>
    </row>
    <row r="5" spans="2:10" ht="96" customHeight="1" x14ac:dyDescent="0.25">
      <c r="B5" s="271"/>
      <c r="C5" s="273"/>
      <c r="D5" s="274"/>
      <c r="E5" s="274"/>
      <c r="F5" s="274"/>
      <c r="G5" s="274"/>
      <c r="H5" s="275"/>
      <c r="I5" s="267"/>
    </row>
    <row r="6" spans="2:10" ht="22.5" customHeight="1" x14ac:dyDescent="0.25">
      <c r="B6" s="15" t="s">
        <v>46</v>
      </c>
      <c r="C6" s="13" t="s">
        <v>162</v>
      </c>
      <c r="D6" s="13" t="s">
        <v>163</v>
      </c>
      <c r="E6" s="13"/>
      <c r="F6" s="22"/>
      <c r="G6" s="13"/>
      <c r="H6" s="13">
        <v>11</v>
      </c>
      <c r="I6" s="14" t="s">
        <v>164</v>
      </c>
    </row>
    <row r="7" spans="2:10" ht="22.5" customHeight="1" x14ac:dyDescent="0.25">
      <c r="B7" s="23" t="s">
        <v>47</v>
      </c>
      <c r="C7" s="13" t="s">
        <v>165</v>
      </c>
      <c r="D7" s="13" t="s">
        <v>212</v>
      </c>
      <c r="E7" s="13" t="s">
        <v>213</v>
      </c>
      <c r="F7" s="22" t="s">
        <v>163</v>
      </c>
      <c r="G7" s="13" t="s">
        <v>163</v>
      </c>
      <c r="H7" s="13">
        <v>2</v>
      </c>
      <c r="I7" s="14" t="s">
        <v>166</v>
      </c>
    </row>
    <row r="8" spans="2:10" ht="18.75" x14ac:dyDescent="0.25">
      <c r="B8" s="23" t="s">
        <v>22</v>
      </c>
      <c r="C8" s="15">
        <v>61</v>
      </c>
      <c r="D8" s="15">
        <v>9</v>
      </c>
      <c r="E8" s="15">
        <v>10</v>
      </c>
      <c r="F8" s="44" t="s">
        <v>161</v>
      </c>
      <c r="G8" s="15">
        <v>1</v>
      </c>
      <c r="H8" s="15">
        <v>13</v>
      </c>
      <c r="I8" s="5" t="s">
        <v>167</v>
      </c>
    </row>
    <row r="10" spans="2:10" ht="31.5" customHeight="1" x14ac:dyDescent="0.25">
      <c r="C10" s="268"/>
      <c r="D10" s="268"/>
      <c r="E10" s="268"/>
      <c r="F10" s="268"/>
      <c r="G10" s="268"/>
      <c r="H10" s="268"/>
      <c r="I10" s="268"/>
      <c r="J10" s="268"/>
    </row>
  </sheetData>
  <mergeCells count="10">
    <mergeCell ref="I4:I5"/>
    <mergeCell ref="C10:J10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view="pageLayout" topLeftCell="C1" zoomScale="70" zoomScaleNormal="70" zoomScalePageLayoutView="70" workbookViewId="0">
      <selection activeCell="AZ14" sqref="AZ14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8"/>
      <c r="C1" s="276" t="s">
        <v>53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8"/>
      <c r="C2" s="24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53" s="2" customFormat="1" ht="16.899999999999999" customHeight="1" x14ac:dyDescent="0.25">
      <c r="A3" s="281" t="s">
        <v>28</v>
      </c>
      <c r="B3" s="278" t="s">
        <v>75</v>
      </c>
      <c r="C3" s="278"/>
      <c r="D3" s="278"/>
      <c r="E3" s="278"/>
      <c r="F3" s="279" t="s">
        <v>80</v>
      </c>
      <c r="G3" s="278" t="s">
        <v>81</v>
      </c>
      <c r="H3" s="278"/>
      <c r="I3" s="278"/>
      <c r="J3" s="279" t="s">
        <v>85</v>
      </c>
      <c r="K3" s="278" t="s">
        <v>86</v>
      </c>
      <c r="L3" s="283"/>
      <c r="M3" s="283"/>
      <c r="N3" s="283"/>
      <c r="O3" s="279" t="s">
        <v>91</v>
      </c>
      <c r="P3" s="278" t="s">
        <v>92</v>
      </c>
      <c r="Q3" s="283"/>
      <c r="R3" s="283"/>
      <c r="S3" s="279" t="s">
        <v>93</v>
      </c>
      <c r="T3" s="278" t="s">
        <v>94</v>
      </c>
      <c r="U3" s="283"/>
      <c r="V3" s="283"/>
      <c r="W3" s="283"/>
      <c r="X3" s="278" t="s">
        <v>99</v>
      </c>
      <c r="Y3" s="283"/>
      <c r="Z3" s="283"/>
      <c r="AA3" s="283"/>
      <c r="AB3" s="278" t="s">
        <v>104</v>
      </c>
      <c r="AC3" s="283"/>
      <c r="AD3" s="283"/>
      <c r="AE3" s="283"/>
      <c r="AF3" s="279" t="s">
        <v>105</v>
      </c>
      <c r="AG3" s="278" t="s">
        <v>106</v>
      </c>
      <c r="AH3" s="283"/>
      <c r="AI3" s="283"/>
      <c r="AJ3" s="279" t="s">
        <v>107</v>
      </c>
      <c r="AK3" s="278" t="s">
        <v>108</v>
      </c>
      <c r="AL3" s="283"/>
      <c r="AM3" s="283"/>
      <c r="AN3" s="283"/>
      <c r="AO3" s="279" t="s">
        <v>113</v>
      </c>
      <c r="AP3" s="278" t="s">
        <v>114</v>
      </c>
      <c r="AQ3" s="283"/>
      <c r="AR3" s="283"/>
      <c r="AS3" s="279" t="s">
        <v>115</v>
      </c>
      <c r="AT3" s="278" t="s">
        <v>116</v>
      </c>
      <c r="AU3" s="283"/>
      <c r="AV3" s="283"/>
      <c r="AW3" s="283"/>
      <c r="AX3" s="278" t="s">
        <v>118</v>
      </c>
      <c r="AY3" s="283"/>
      <c r="AZ3" s="283"/>
      <c r="BA3" s="289"/>
    </row>
    <row r="4" spans="1:53" s="2" customFormat="1" ht="16.899999999999999" customHeight="1" x14ac:dyDescent="0.25">
      <c r="A4" s="282"/>
      <c r="B4" s="280" t="s">
        <v>76</v>
      </c>
      <c r="C4" s="280" t="s">
        <v>77</v>
      </c>
      <c r="D4" s="280" t="s">
        <v>78</v>
      </c>
      <c r="E4" s="280" t="s">
        <v>79</v>
      </c>
      <c r="F4" s="280"/>
      <c r="G4" s="280" t="s">
        <v>82</v>
      </c>
      <c r="H4" s="280" t="s">
        <v>83</v>
      </c>
      <c r="I4" s="280" t="s">
        <v>84</v>
      </c>
      <c r="J4" s="280"/>
      <c r="K4" s="280" t="s">
        <v>87</v>
      </c>
      <c r="L4" s="280" t="s">
        <v>88</v>
      </c>
      <c r="M4" s="280" t="s">
        <v>89</v>
      </c>
      <c r="N4" s="280" t="s">
        <v>90</v>
      </c>
      <c r="O4" s="284"/>
      <c r="P4" s="280" t="s">
        <v>77</v>
      </c>
      <c r="Q4" s="280" t="s">
        <v>78</v>
      </c>
      <c r="R4" s="280" t="s">
        <v>79</v>
      </c>
      <c r="S4" s="284"/>
      <c r="T4" s="280" t="s">
        <v>95</v>
      </c>
      <c r="U4" s="280" t="s">
        <v>96</v>
      </c>
      <c r="V4" s="280" t="s">
        <v>97</v>
      </c>
      <c r="W4" s="280" t="s">
        <v>98</v>
      </c>
      <c r="X4" s="280" t="s">
        <v>100</v>
      </c>
      <c r="Y4" s="280" t="s">
        <v>101</v>
      </c>
      <c r="Z4" s="280" t="s">
        <v>102</v>
      </c>
      <c r="AA4" s="280" t="s">
        <v>103</v>
      </c>
      <c r="AB4" s="280" t="s">
        <v>100</v>
      </c>
      <c r="AC4" s="285" t="s">
        <v>101</v>
      </c>
      <c r="AD4" s="280" t="s">
        <v>102</v>
      </c>
      <c r="AE4" s="280" t="s">
        <v>103</v>
      </c>
      <c r="AF4" s="284"/>
      <c r="AG4" s="280" t="s">
        <v>82</v>
      </c>
      <c r="AH4" s="280" t="s">
        <v>83</v>
      </c>
      <c r="AI4" s="280" t="s">
        <v>84</v>
      </c>
      <c r="AJ4" s="284"/>
      <c r="AK4" s="287" t="s">
        <v>109</v>
      </c>
      <c r="AL4" s="280" t="s">
        <v>110</v>
      </c>
      <c r="AM4" s="280" t="s">
        <v>111</v>
      </c>
      <c r="AN4" s="280" t="s">
        <v>112</v>
      </c>
      <c r="AO4" s="284"/>
      <c r="AP4" s="280" t="s">
        <v>77</v>
      </c>
      <c r="AQ4" s="280" t="s">
        <v>78</v>
      </c>
      <c r="AR4" s="280" t="s">
        <v>79</v>
      </c>
      <c r="AS4" s="284"/>
      <c r="AT4" s="280" t="s">
        <v>82</v>
      </c>
      <c r="AU4" s="280" t="s">
        <v>83</v>
      </c>
      <c r="AV4" s="280" t="s">
        <v>84</v>
      </c>
      <c r="AW4" s="280" t="s">
        <v>117</v>
      </c>
      <c r="AX4" s="280" t="s">
        <v>87</v>
      </c>
      <c r="AY4" s="280" t="s">
        <v>88</v>
      </c>
      <c r="AZ4" s="280" t="s">
        <v>89</v>
      </c>
      <c r="BA4" s="290" t="s">
        <v>90</v>
      </c>
    </row>
    <row r="5" spans="1:53" s="2" customFormat="1" x14ac:dyDescent="0.25">
      <c r="A5" s="282"/>
      <c r="B5" s="280"/>
      <c r="C5" s="280"/>
      <c r="D5" s="280"/>
      <c r="E5" s="280"/>
      <c r="F5" s="280"/>
      <c r="G5" s="280"/>
      <c r="H5" s="280"/>
      <c r="I5" s="280"/>
      <c r="J5" s="280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6"/>
      <c r="AD5" s="284"/>
      <c r="AE5" s="284"/>
      <c r="AF5" s="284"/>
      <c r="AG5" s="284"/>
      <c r="AH5" s="284"/>
      <c r="AI5" s="284"/>
      <c r="AJ5" s="284"/>
      <c r="AK5" s="288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91"/>
    </row>
    <row r="6" spans="1:53" ht="19.899999999999999" customHeight="1" x14ac:dyDescent="0.25">
      <c r="A6" s="282"/>
      <c r="B6" s="280"/>
      <c r="C6" s="280"/>
      <c r="D6" s="280"/>
      <c r="E6" s="280"/>
      <c r="F6" s="280"/>
      <c r="G6" s="280"/>
      <c r="H6" s="280"/>
      <c r="I6" s="280"/>
      <c r="J6" s="280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6"/>
      <c r="AD6" s="284"/>
      <c r="AE6" s="284"/>
      <c r="AF6" s="284"/>
      <c r="AG6" s="284"/>
      <c r="AH6" s="284"/>
      <c r="AI6" s="284"/>
      <c r="AJ6" s="284"/>
      <c r="AK6" s="288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91"/>
    </row>
    <row r="7" spans="1:53" ht="42" customHeight="1" x14ac:dyDescent="0.25">
      <c r="A7" s="282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  <c r="P7" s="27">
        <v>15</v>
      </c>
      <c r="Q7" s="27">
        <v>16</v>
      </c>
      <c r="R7" s="27">
        <v>17</v>
      </c>
      <c r="S7" s="27">
        <v>18</v>
      </c>
      <c r="T7" s="27">
        <v>19</v>
      </c>
      <c r="U7" s="27">
        <v>20</v>
      </c>
      <c r="V7" s="27">
        <v>21</v>
      </c>
      <c r="W7" s="27">
        <v>22</v>
      </c>
      <c r="X7" s="27">
        <v>23</v>
      </c>
      <c r="Y7" s="27">
        <v>24</v>
      </c>
      <c r="Z7" s="27">
        <v>25</v>
      </c>
      <c r="AA7" s="27">
        <v>26</v>
      </c>
      <c r="AB7" s="27">
        <v>27</v>
      </c>
      <c r="AC7" s="27">
        <v>28</v>
      </c>
      <c r="AD7" s="27">
        <v>29</v>
      </c>
      <c r="AE7" s="27">
        <v>30</v>
      </c>
      <c r="AF7" s="27">
        <v>31</v>
      </c>
      <c r="AG7" s="27">
        <v>32</v>
      </c>
      <c r="AH7" s="27">
        <v>33</v>
      </c>
      <c r="AI7" s="27">
        <v>34</v>
      </c>
      <c r="AJ7" s="27">
        <v>35</v>
      </c>
      <c r="AK7" s="27">
        <v>36</v>
      </c>
      <c r="AL7" s="27">
        <v>37</v>
      </c>
      <c r="AM7" s="27">
        <v>38</v>
      </c>
      <c r="AN7" s="27">
        <v>39</v>
      </c>
      <c r="AO7" s="27">
        <v>40</v>
      </c>
      <c r="AP7" s="27">
        <v>41</v>
      </c>
      <c r="AQ7" s="27">
        <v>42</v>
      </c>
      <c r="AR7" s="27">
        <v>43</v>
      </c>
      <c r="AS7" s="27">
        <v>44</v>
      </c>
      <c r="AT7" s="27">
        <v>45</v>
      </c>
      <c r="AU7" s="27">
        <v>46</v>
      </c>
      <c r="AV7" s="27">
        <v>47</v>
      </c>
      <c r="AW7" s="27">
        <v>48</v>
      </c>
      <c r="AX7" s="27">
        <v>49</v>
      </c>
      <c r="AY7" s="27">
        <v>50</v>
      </c>
      <c r="AZ7" s="27">
        <v>51</v>
      </c>
      <c r="BA7" s="32">
        <v>52</v>
      </c>
    </row>
    <row r="8" spans="1:53" ht="72.599999999999994" customHeight="1" x14ac:dyDescent="0.25">
      <c r="A8" s="39" t="s">
        <v>72</v>
      </c>
      <c r="B8" s="47" t="s">
        <v>120</v>
      </c>
      <c r="C8" s="47" t="s">
        <v>120</v>
      </c>
      <c r="D8" s="47" t="s">
        <v>120</v>
      </c>
      <c r="E8" s="47" t="s">
        <v>120</v>
      </c>
      <c r="F8" s="47" t="s">
        <v>120</v>
      </c>
      <c r="G8" s="47" t="s">
        <v>120</v>
      </c>
      <c r="H8" s="47" t="s">
        <v>120</v>
      </c>
      <c r="I8" s="47" t="s">
        <v>120</v>
      </c>
      <c r="J8" s="47" t="s">
        <v>120</v>
      </c>
      <c r="K8" s="47" t="s">
        <v>120</v>
      </c>
      <c r="L8" s="47" t="s">
        <v>120</v>
      </c>
      <c r="M8" s="47" t="s">
        <v>120</v>
      </c>
      <c r="N8" s="47" t="s">
        <v>120</v>
      </c>
      <c r="O8" s="47" t="s">
        <v>120</v>
      </c>
      <c r="P8" s="47" t="s">
        <v>120</v>
      </c>
      <c r="Q8" s="47" t="s">
        <v>120</v>
      </c>
      <c r="R8" s="47" t="s">
        <v>120</v>
      </c>
      <c r="S8" s="30" t="s">
        <v>48</v>
      </c>
      <c r="T8" s="30" t="s">
        <v>48</v>
      </c>
      <c r="U8" s="47" t="s">
        <v>120</v>
      </c>
      <c r="V8" s="47" t="s">
        <v>120</v>
      </c>
      <c r="W8" s="47" t="s">
        <v>120</v>
      </c>
      <c r="X8" s="47" t="s">
        <v>120</v>
      </c>
      <c r="Y8" s="47" t="s">
        <v>120</v>
      </c>
      <c r="Z8" s="47" t="s">
        <v>120</v>
      </c>
      <c r="AA8" s="47" t="s">
        <v>120</v>
      </c>
      <c r="AB8" s="47" t="s">
        <v>120</v>
      </c>
      <c r="AC8" s="47" t="s">
        <v>120</v>
      </c>
      <c r="AD8" s="47" t="s">
        <v>120</v>
      </c>
      <c r="AE8" s="47" t="s">
        <v>120</v>
      </c>
      <c r="AF8" s="17" t="s">
        <v>129</v>
      </c>
      <c r="AG8" s="17" t="s">
        <v>129</v>
      </c>
      <c r="AH8" s="17" t="s">
        <v>129</v>
      </c>
      <c r="AI8" s="17" t="s">
        <v>129</v>
      </c>
      <c r="AJ8" s="17" t="s">
        <v>129</v>
      </c>
      <c r="AK8" s="17" t="s">
        <v>129</v>
      </c>
      <c r="AL8" s="47" t="s">
        <v>168</v>
      </c>
      <c r="AM8" s="47" t="s">
        <v>120</v>
      </c>
      <c r="AN8" s="47" t="s">
        <v>120</v>
      </c>
      <c r="AO8" s="47" t="s">
        <v>120</v>
      </c>
      <c r="AP8" s="47" t="s">
        <v>120</v>
      </c>
      <c r="AQ8" s="47" t="s">
        <v>168</v>
      </c>
      <c r="AR8" s="47" t="s">
        <v>120</v>
      </c>
      <c r="AS8" s="30" t="s">
        <v>48</v>
      </c>
      <c r="AT8" s="31" t="s">
        <v>48</v>
      </c>
      <c r="AU8" s="31" t="s">
        <v>48</v>
      </c>
      <c r="AV8" s="31" t="s">
        <v>48</v>
      </c>
      <c r="AW8" s="31" t="s">
        <v>48</v>
      </c>
      <c r="AX8" s="31" t="s">
        <v>48</v>
      </c>
      <c r="AY8" s="31" t="s">
        <v>48</v>
      </c>
      <c r="AZ8" s="31" t="s">
        <v>48</v>
      </c>
      <c r="BA8" s="33" t="s">
        <v>48</v>
      </c>
    </row>
    <row r="9" spans="1:53" ht="69" customHeight="1" thickBot="1" x14ac:dyDescent="0.3">
      <c r="A9" s="39" t="s">
        <v>73</v>
      </c>
      <c r="B9" s="17" t="s">
        <v>120</v>
      </c>
      <c r="C9" s="17" t="s">
        <v>120</v>
      </c>
      <c r="D9" s="17" t="s">
        <v>120</v>
      </c>
      <c r="E9" s="17" t="s">
        <v>129</v>
      </c>
      <c r="F9" s="17" t="s">
        <v>129</v>
      </c>
      <c r="G9" s="17" t="s">
        <v>129</v>
      </c>
      <c r="H9" s="17" t="s">
        <v>129</v>
      </c>
      <c r="I9" s="17" t="s">
        <v>129</v>
      </c>
      <c r="J9" s="17" t="s">
        <v>129</v>
      </c>
      <c r="K9" s="17" t="s">
        <v>129</v>
      </c>
      <c r="L9" s="17" t="s">
        <v>129</v>
      </c>
      <c r="M9" s="17" t="s">
        <v>129</v>
      </c>
      <c r="N9" s="17" t="s">
        <v>129</v>
      </c>
      <c r="O9" s="17" t="s">
        <v>129</v>
      </c>
      <c r="P9" s="17" t="s">
        <v>129</v>
      </c>
      <c r="Q9" s="17" t="s">
        <v>119</v>
      </c>
      <c r="R9" s="17" t="s">
        <v>130</v>
      </c>
      <c r="S9" s="30" t="s">
        <v>48</v>
      </c>
      <c r="T9" s="30" t="s">
        <v>48</v>
      </c>
      <c r="U9" s="17" t="s">
        <v>120</v>
      </c>
      <c r="V9" s="17" t="s">
        <v>120</v>
      </c>
      <c r="W9" s="17" t="s">
        <v>119</v>
      </c>
      <c r="X9" s="17" t="s">
        <v>119</v>
      </c>
      <c r="Y9" s="17" t="s">
        <v>129</v>
      </c>
      <c r="Z9" s="17" t="s">
        <v>129</v>
      </c>
      <c r="AA9" s="17" t="s">
        <v>129</v>
      </c>
      <c r="AB9" s="17" t="s">
        <v>129</v>
      </c>
      <c r="AC9" s="17" t="s">
        <v>129</v>
      </c>
      <c r="AD9" s="17" t="s">
        <v>129</v>
      </c>
      <c r="AE9" s="17" t="s">
        <v>119</v>
      </c>
      <c r="AF9" s="17" t="s">
        <v>119</v>
      </c>
      <c r="AG9" s="17" t="s">
        <v>170</v>
      </c>
      <c r="AH9" s="17" t="s">
        <v>122</v>
      </c>
      <c r="AI9" s="17" t="s">
        <v>122</v>
      </c>
      <c r="AJ9" s="17" t="s">
        <v>122</v>
      </c>
      <c r="AK9" s="17" t="s">
        <v>122</v>
      </c>
      <c r="AL9" s="17" t="s">
        <v>122</v>
      </c>
      <c r="AM9" s="17" t="s">
        <v>122</v>
      </c>
      <c r="AN9" s="17" t="s">
        <v>122</v>
      </c>
      <c r="AO9" s="17" t="s">
        <v>122</v>
      </c>
      <c r="AP9" s="17" t="s">
        <v>122</v>
      </c>
      <c r="AQ9" s="17" t="s">
        <v>169</v>
      </c>
      <c r="AR9" s="34" t="s">
        <v>74</v>
      </c>
      <c r="AS9" s="31"/>
      <c r="AT9" s="31"/>
      <c r="AU9" s="31"/>
      <c r="AV9" s="31"/>
      <c r="AW9" s="31"/>
      <c r="AX9" s="31"/>
      <c r="AY9" s="31"/>
      <c r="AZ9" s="31"/>
      <c r="BA9" s="33"/>
    </row>
    <row r="10" spans="1:53" ht="2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ht="2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9"/>
      <c r="K11" s="9"/>
      <c r="L11" s="9"/>
      <c r="M11" s="10" t="s">
        <v>49</v>
      </c>
      <c r="N11" s="10"/>
      <c r="O11" s="10"/>
      <c r="P11" s="10"/>
      <c r="Q11" s="10"/>
      <c r="R11" s="10"/>
      <c r="S11" s="25"/>
      <c r="T11" s="25"/>
      <c r="U11" s="25"/>
      <c r="V11" s="25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9"/>
      <c r="K12" s="9"/>
      <c r="L12" s="9"/>
      <c r="M12" s="9"/>
      <c r="N12" s="9"/>
      <c r="O12" s="9"/>
      <c r="P12" s="9"/>
      <c r="Q12" s="9"/>
      <c r="R12" s="9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1" x14ac:dyDescent="0.35">
      <c r="A13" s="18"/>
      <c r="B13" s="18"/>
      <c r="C13" s="18"/>
      <c r="D13" s="18"/>
      <c r="E13" s="18"/>
      <c r="F13" s="18"/>
      <c r="G13" s="28"/>
      <c r="H13" s="28"/>
      <c r="I13" s="29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21.75" thickBot="1" x14ac:dyDescent="0.4">
      <c r="A14" s="18"/>
      <c r="B14" s="18"/>
      <c r="C14" s="18"/>
      <c r="D14" s="18"/>
      <c r="E14" s="18"/>
      <c r="F14" s="18"/>
      <c r="G14" s="18"/>
      <c r="H14" s="18"/>
      <c r="I14" s="18"/>
      <c r="J14" s="9"/>
      <c r="K14" s="9"/>
      <c r="L14" s="9"/>
      <c r="M14" s="9"/>
      <c r="N14" s="9"/>
      <c r="O14" s="9"/>
      <c r="P14" s="9"/>
      <c r="Q14" s="9"/>
      <c r="R14" s="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ht="22.5" thickBot="1" x14ac:dyDescent="0.4">
      <c r="A15" s="18"/>
      <c r="B15" s="18"/>
      <c r="C15" s="18"/>
      <c r="D15" s="18"/>
      <c r="E15" s="18"/>
      <c r="F15" s="18"/>
      <c r="G15" s="35" t="s">
        <v>120</v>
      </c>
      <c r="H15" s="28"/>
      <c r="I15" s="28"/>
      <c r="J15" s="296" t="s">
        <v>121</v>
      </c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18"/>
      <c r="AA15" s="18"/>
      <c r="AB15" s="18"/>
      <c r="AC15" s="18"/>
      <c r="AD15" s="38" t="s">
        <v>123</v>
      </c>
      <c r="AE15" s="18"/>
      <c r="AF15" s="18"/>
      <c r="AG15" s="292" t="s">
        <v>128</v>
      </c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18"/>
      <c r="AX15" s="18"/>
      <c r="AY15" s="18"/>
      <c r="AZ15" s="18"/>
      <c r="BA15" s="18"/>
    </row>
    <row r="16" spans="1:53" ht="21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ht="21.75" thickBot="1" x14ac:dyDescent="0.4">
      <c r="A17" s="18"/>
      <c r="B17" s="18"/>
      <c r="C17" s="18"/>
      <c r="D17" s="18"/>
      <c r="E17" s="18"/>
      <c r="F17" s="18"/>
      <c r="G17" s="18"/>
      <c r="H17" s="18"/>
      <c r="I17" s="18"/>
      <c r="J17" s="9"/>
      <c r="K17" s="9"/>
      <c r="L17" s="9"/>
      <c r="M17" s="9"/>
      <c r="N17" s="9"/>
      <c r="O17" s="9"/>
      <c r="P17" s="9"/>
      <c r="Q17" s="9"/>
      <c r="R17" s="9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22.5" thickBot="1" x14ac:dyDescent="0.4">
      <c r="A18" s="18"/>
      <c r="B18" s="18"/>
      <c r="C18" s="18"/>
      <c r="D18" s="18"/>
      <c r="E18" s="18"/>
      <c r="F18" s="18"/>
      <c r="G18" s="35" t="s">
        <v>119</v>
      </c>
      <c r="H18" s="18"/>
      <c r="I18" s="18"/>
      <c r="J18" s="292" t="s">
        <v>125</v>
      </c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18"/>
      <c r="AA18" s="18"/>
      <c r="AB18" s="18"/>
      <c r="AC18" s="18"/>
      <c r="AD18" s="37" t="s">
        <v>74</v>
      </c>
      <c r="AE18" s="18"/>
      <c r="AF18" s="18"/>
      <c r="AG18" s="292" t="s">
        <v>127</v>
      </c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18"/>
      <c r="AX18" s="18"/>
      <c r="AY18" s="18"/>
      <c r="AZ18" s="18"/>
      <c r="BA18" s="18"/>
    </row>
    <row r="19" spans="1:53" ht="19.5" thickBot="1" x14ac:dyDescent="0.35">
      <c r="A19" s="2"/>
      <c r="B19" s="2"/>
      <c r="C19" s="2"/>
      <c r="D19" s="2"/>
      <c r="E19" s="2"/>
      <c r="F19" s="2"/>
      <c r="G19" s="2"/>
      <c r="H19" s="2"/>
      <c r="I19" s="2"/>
      <c r="J19" s="8"/>
      <c r="K19" s="8"/>
      <c r="L19" s="8"/>
      <c r="M19" s="8"/>
      <c r="N19" s="8"/>
      <c r="O19" s="8"/>
      <c r="P19" s="8"/>
      <c r="Q19" s="8"/>
      <c r="R19" s="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19.899999999999999" customHeight="1" thickBot="1" x14ac:dyDescent="0.35">
      <c r="G20" s="35" t="s">
        <v>122</v>
      </c>
      <c r="J20" s="292" t="s">
        <v>126</v>
      </c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AD20" s="36" t="s">
        <v>48</v>
      </c>
      <c r="AG20" s="295" t="s">
        <v>124</v>
      </c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</row>
  </sheetData>
  <mergeCells count="72">
    <mergeCell ref="J18:Y18"/>
    <mergeCell ref="J20:Y20"/>
    <mergeCell ref="AG15:AV15"/>
    <mergeCell ref="AG18:AV18"/>
    <mergeCell ref="AG20:AT20"/>
    <mergeCell ref="J15:Y16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(11.06.25)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2025-09-01T11:22:18Z</cp:lastPrinted>
  <dcterms:created xsi:type="dcterms:W3CDTF">2011-05-26T10:03:28Z</dcterms:created>
  <dcterms:modified xsi:type="dcterms:W3CDTF">2026-03-06T02:20:21Z</dcterms:modified>
</cp:coreProperties>
</file>