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75" windowWidth="14175" windowHeight="7515" activeTab="3"/>
  </bookViews>
  <sheets>
    <sheet name="3. План учебного процесса" sheetId="20" r:id="rId1"/>
    <sheet name="титульный  лист " sheetId="17" r:id="rId2"/>
    <sheet name="2. сводные данные" sheetId="18" r:id="rId3"/>
    <sheet name="1. график учебного процесса" sheetId="19" r:id="rId4"/>
  </sheets>
  <calcPr calcId="125725"/>
</workbook>
</file>

<file path=xl/calcChain.xml><?xml version="1.0" encoding="utf-8"?>
<calcChain xmlns="http://schemas.openxmlformats.org/spreadsheetml/2006/main">
  <c r="J7" i="20"/>
  <c r="O30"/>
  <c r="O31"/>
  <c r="O32"/>
  <c r="O18"/>
  <c r="O19"/>
  <c r="O17"/>
  <c r="L36"/>
  <c r="M36"/>
  <c r="N36"/>
  <c r="L37"/>
  <c r="M37"/>
  <c r="N37"/>
  <c r="I27" l="1"/>
  <c r="I16"/>
  <c r="M16"/>
  <c r="J27" l="1"/>
  <c r="K27"/>
  <c r="L27"/>
  <c r="M27"/>
  <c r="N27"/>
  <c r="P27"/>
  <c r="Q27"/>
  <c r="J20"/>
  <c r="K20"/>
  <c r="L20"/>
  <c r="M20"/>
  <c r="M15" s="1"/>
  <c r="M14" s="1"/>
  <c r="N20"/>
  <c r="P20"/>
  <c r="Q20"/>
  <c r="I20"/>
  <c r="J16"/>
  <c r="K16"/>
  <c r="L16"/>
  <c r="N16"/>
  <c r="N15" s="1"/>
  <c r="N14" s="1"/>
  <c r="H16"/>
  <c r="O22"/>
  <c r="O28"/>
  <c r="H20"/>
  <c r="Q15" l="1"/>
  <c r="Q14" s="1"/>
  <c r="P15"/>
  <c r="P14" s="1"/>
  <c r="K15"/>
  <c r="K14" s="1"/>
  <c r="J15"/>
  <c r="J14" s="1"/>
  <c r="L15"/>
  <c r="L14" s="1"/>
  <c r="I15"/>
  <c r="I14" s="1"/>
  <c r="O9"/>
  <c r="O10"/>
  <c r="O11"/>
  <c r="O12"/>
  <c r="O13"/>
  <c r="O8"/>
  <c r="G22"/>
  <c r="G23"/>
  <c r="G24"/>
  <c r="G25"/>
  <c r="G26"/>
  <c r="G21"/>
  <c r="O7" l="1"/>
  <c r="G20"/>
  <c r="G17"/>
  <c r="G16" s="1"/>
  <c r="G8"/>
  <c r="O21"/>
  <c r="O23"/>
  <c r="O24"/>
  <c r="O25"/>
  <c r="O37" s="1"/>
  <c r="H27"/>
  <c r="O29"/>
  <c r="O27" s="1"/>
  <c r="O36" l="1"/>
  <c r="O35"/>
  <c r="O20"/>
  <c r="G28"/>
  <c r="G27" l="1"/>
  <c r="G15" s="1"/>
  <c r="Q7" l="1"/>
  <c r="Q34" s="1"/>
  <c r="P7"/>
  <c r="P34" s="1"/>
  <c r="H15" l="1"/>
  <c r="H14" s="1"/>
  <c r="G18"/>
  <c r="O16"/>
  <c r="O15" s="1"/>
  <c r="O14" s="1"/>
  <c r="O34" s="1"/>
  <c r="G13"/>
  <c r="G12"/>
  <c r="G11"/>
  <c r="G10"/>
  <c r="G9"/>
  <c r="N7"/>
  <c r="M7"/>
  <c r="L7"/>
  <c r="K7"/>
  <c r="H7"/>
  <c r="N35" l="1"/>
  <c r="N34"/>
  <c r="M35"/>
  <c r="M34"/>
  <c r="L35"/>
  <c r="L34"/>
  <c r="G7"/>
  <c r="G34" s="1"/>
  <c r="I7"/>
  <c r="I34" s="1"/>
  <c r="G14" l="1"/>
</calcChain>
</file>

<file path=xl/sharedStrings.xml><?xml version="1.0" encoding="utf-8"?>
<sst xmlns="http://schemas.openxmlformats.org/spreadsheetml/2006/main" count="252" uniqueCount="181">
  <si>
    <t>индекс</t>
  </si>
  <si>
    <t>Физическая культура</t>
  </si>
  <si>
    <t>ОП. 00</t>
  </si>
  <si>
    <t>Электротехника</t>
  </si>
  <si>
    <t>Охрана труда</t>
  </si>
  <si>
    <t>Материаловедение</t>
  </si>
  <si>
    <t>П.00</t>
  </si>
  <si>
    <t>Профессиональный цикл</t>
  </si>
  <si>
    <t>ПМ. 00</t>
  </si>
  <si>
    <t>Профессиональные модули</t>
  </si>
  <si>
    <t>ПМ. 01</t>
  </si>
  <si>
    <t>ПМ. 02</t>
  </si>
  <si>
    <t>ГИА</t>
  </si>
  <si>
    <t>ФК.00</t>
  </si>
  <si>
    <t>Наименование циклов, разделов, дисциплин, профессиональных модулей, МДК, практик</t>
  </si>
  <si>
    <t>Общепрофессиональный цикл</t>
  </si>
  <si>
    <t>Слесарное дело</t>
  </si>
  <si>
    <t>Техническое черчение</t>
  </si>
  <si>
    <t>Безопасность жизнедеятельности</t>
  </si>
  <si>
    <t>Транспортировка грузов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</si>
  <si>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</si>
  <si>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</si>
  <si>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</t>
  </si>
  <si>
    <t>Обязательная аудиторная</t>
  </si>
  <si>
    <t>1 курс</t>
  </si>
  <si>
    <t>Всего занятий</t>
  </si>
  <si>
    <t>Всего</t>
  </si>
  <si>
    <t>Теоретическая подготовка  водителей автомобилей категории  "С"</t>
  </si>
  <si>
    <t>ПМ. 03</t>
  </si>
  <si>
    <t>Производство строповочных работ</t>
  </si>
  <si>
    <t>Технология проведения строповочных работ</t>
  </si>
  <si>
    <t>ПА</t>
  </si>
  <si>
    <t>Промежуточная аттестация</t>
  </si>
  <si>
    <t>ПП</t>
  </si>
  <si>
    <t>курс</t>
  </si>
  <si>
    <t>УП</t>
  </si>
  <si>
    <t>17   недель</t>
  </si>
  <si>
    <t>ЛПЗ</t>
  </si>
  <si>
    <t>Максимальная нагрузка обучающегося</t>
  </si>
  <si>
    <t>Экзаменов</t>
  </si>
  <si>
    <t>Дифф. зачетов</t>
  </si>
  <si>
    <t>Зачетов</t>
  </si>
  <si>
    <t>УЧЕБНЫЙ ПЛАН</t>
  </si>
  <si>
    <t>Квалификация:</t>
  </si>
  <si>
    <t>Водитель автомобиля</t>
  </si>
  <si>
    <t>Форма обучения - очная</t>
  </si>
  <si>
    <t>образование</t>
  </si>
  <si>
    <t>23.01.07    МАШИНИСТ КРАНА (КРАНОВЩИК)</t>
  </si>
  <si>
    <t>Машинист крана автомобильного</t>
  </si>
  <si>
    <t>Курсы</t>
  </si>
  <si>
    <t xml:space="preserve">Обучение по дисциплинам и междисциплинарным курсам
</t>
  </si>
  <si>
    <t>Учебная практика</t>
  </si>
  <si>
    <t>Производственная практика</t>
  </si>
  <si>
    <t xml:space="preserve">Каникулы
</t>
  </si>
  <si>
    <t xml:space="preserve">
Всего
по курсам
</t>
  </si>
  <si>
    <t>к</t>
  </si>
  <si>
    <t>Условные обозначения:</t>
  </si>
  <si>
    <t>Утверждено</t>
  </si>
  <si>
    <t>Приказом директора                                                        КГАПОУ "Красноярский техникум                                 транспорта и сервиса</t>
  </si>
  <si>
    <t>Устройство, техническое обслуживание и ремонт базовой машины крана</t>
  </si>
  <si>
    <t>1. График учебного процесса</t>
  </si>
  <si>
    <t xml:space="preserve">3.  План учебного процесса </t>
  </si>
  <si>
    <t xml:space="preserve">Другие  формы контроля </t>
  </si>
  <si>
    <t xml:space="preserve">Зачет </t>
  </si>
  <si>
    <t>Диф.зачет</t>
  </si>
  <si>
    <t>Экзамен</t>
  </si>
  <si>
    <t xml:space="preserve">Всего  </t>
  </si>
  <si>
    <t>ОП.01.</t>
  </si>
  <si>
    <t>ОП.02.</t>
  </si>
  <si>
    <t>ОП.03.</t>
  </si>
  <si>
    <t>ОП.04.</t>
  </si>
  <si>
    <t>ОП.05.</t>
  </si>
  <si>
    <t>ОП.06.</t>
  </si>
  <si>
    <t>МДК.01.01.</t>
  </si>
  <si>
    <t xml:space="preserve">УП.01. </t>
  </si>
  <si>
    <t>МДК.02.01.</t>
  </si>
  <si>
    <t>МДК.02.02.</t>
  </si>
  <si>
    <t>ПП.02.</t>
  </si>
  <si>
    <t>МДК.03.01</t>
  </si>
  <si>
    <t>УП.03.</t>
  </si>
  <si>
    <t>Дисц. МДК</t>
  </si>
  <si>
    <t>I</t>
  </si>
  <si>
    <t>III</t>
  </si>
  <si>
    <t xml:space="preserve">сентябрь </t>
  </si>
  <si>
    <t>1-6</t>
  </si>
  <si>
    <t>7-13</t>
  </si>
  <si>
    <t>14-20</t>
  </si>
  <si>
    <t>21-27</t>
  </si>
  <si>
    <t>28-4 окт.</t>
  </si>
  <si>
    <t>октябрь</t>
  </si>
  <si>
    <t>5-11</t>
  </si>
  <si>
    <t>12-18</t>
  </si>
  <si>
    <t>19-25</t>
  </si>
  <si>
    <t xml:space="preserve">26-1 нояб. </t>
  </si>
  <si>
    <t>ноябрь</t>
  </si>
  <si>
    <t>2-8</t>
  </si>
  <si>
    <t>9-15</t>
  </si>
  <si>
    <t>16-22</t>
  </si>
  <si>
    <t>23-29</t>
  </si>
  <si>
    <t>30-6 декабря</t>
  </si>
  <si>
    <t>декабрь</t>
  </si>
  <si>
    <t>28-3 янв.</t>
  </si>
  <si>
    <t>январь</t>
  </si>
  <si>
    <t>4-10</t>
  </si>
  <si>
    <t>11-17</t>
  </si>
  <si>
    <t>18-24</t>
  </si>
  <si>
    <t>25-31</t>
  </si>
  <si>
    <t>февраль</t>
  </si>
  <si>
    <t>1-7</t>
  </si>
  <si>
    <t>8-14</t>
  </si>
  <si>
    <t>15-21</t>
  </si>
  <si>
    <t>22-28</t>
  </si>
  <si>
    <t>март</t>
  </si>
  <si>
    <t>29-4 апр.</t>
  </si>
  <si>
    <t>апрель</t>
  </si>
  <si>
    <t>26-2 мая</t>
  </si>
  <si>
    <t>май</t>
  </si>
  <si>
    <t>3-9</t>
  </si>
  <si>
    <t>10-16</t>
  </si>
  <si>
    <t>17-23</t>
  </si>
  <si>
    <t>24-30</t>
  </si>
  <si>
    <t>31-6 июня</t>
  </si>
  <si>
    <t xml:space="preserve">июнь </t>
  </si>
  <si>
    <t>28-4 июля</t>
  </si>
  <si>
    <t>июль</t>
  </si>
  <si>
    <t>26-1</t>
  </si>
  <si>
    <t>август</t>
  </si>
  <si>
    <t>13-29</t>
  </si>
  <si>
    <t>у</t>
  </si>
  <si>
    <t>т</t>
  </si>
  <si>
    <t>Обучение по дисциплинам и междисциплинарным курсам</t>
  </si>
  <si>
    <t>п</t>
  </si>
  <si>
    <t>па</t>
  </si>
  <si>
    <t xml:space="preserve">каникулы </t>
  </si>
  <si>
    <t>учебная практика</t>
  </si>
  <si>
    <t>производственная практика</t>
  </si>
  <si>
    <t>государственная итоговая аттестация</t>
  </si>
  <si>
    <t>промежуточная аттестация</t>
  </si>
  <si>
    <t>т   у</t>
  </si>
  <si>
    <t>т   па</t>
  </si>
  <si>
    <t xml:space="preserve">обязательная часть </t>
  </si>
  <si>
    <t>вариативная часть</t>
  </si>
  <si>
    <t xml:space="preserve">Объем </t>
  </si>
  <si>
    <t>3</t>
  </si>
  <si>
    <t xml:space="preserve">Самостоятельная внеаудиторная работа </t>
  </si>
  <si>
    <t xml:space="preserve">промежуточная аттестация </t>
  </si>
  <si>
    <t xml:space="preserve">Экзамен квалификационный </t>
  </si>
  <si>
    <t xml:space="preserve">ЭК.01 </t>
  </si>
  <si>
    <t xml:space="preserve">ЭК.02 </t>
  </si>
  <si>
    <t xml:space="preserve">Экзамен модульный </t>
  </si>
  <si>
    <t>ЭМ.03</t>
  </si>
  <si>
    <t>1 недели</t>
  </si>
  <si>
    <t>23 недель</t>
  </si>
  <si>
    <t xml:space="preserve">2. Сводные данные по бюджету времени (в неделях и часах) </t>
  </si>
  <si>
    <t>1</t>
  </si>
  <si>
    <t>36/1</t>
  </si>
  <si>
    <t>756/21</t>
  </si>
  <si>
    <t>252/7</t>
  </si>
  <si>
    <t>396/11</t>
  </si>
  <si>
    <t>1476/43</t>
  </si>
  <si>
    <t>2952/95</t>
  </si>
  <si>
    <t>п па</t>
  </si>
  <si>
    <t>пап</t>
  </si>
  <si>
    <t>Государственная итоговая аттестация</t>
  </si>
  <si>
    <r>
      <t xml:space="preserve">Консультации на учебную группу -  из расчета 4 часа на одного обучающегося                                                                        </t>
    </r>
    <r>
      <rPr>
        <b/>
        <sz val="11"/>
        <rFont val="Times New Roman"/>
        <family val="1"/>
        <charset val="204"/>
      </rPr>
      <t xml:space="preserve"> Государственная  итоговая аттестация проводится в форме демонстрационного экзамена</t>
    </r>
  </si>
  <si>
    <r>
      <t xml:space="preserve"> № 262-ОД от </t>
    </r>
    <r>
      <rPr>
        <u/>
        <sz val="14"/>
        <color theme="1"/>
        <rFont val="Times New Roman"/>
        <family val="1"/>
        <charset val="204"/>
      </rPr>
      <t>"01 " июля</t>
    </r>
    <r>
      <rPr>
        <sz val="14"/>
        <color theme="1"/>
        <rFont val="Times New Roman"/>
        <family val="1"/>
        <charset val="204"/>
      </rPr>
      <t xml:space="preserve"> 20</t>
    </r>
    <r>
      <rPr>
        <u/>
        <sz val="14"/>
        <color theme="1"/>
        <rFont val="Times New Roman"/>
        <family val="1"/>
        <charset val="204"/>
      </rPr>
      <t xml:space="preserve">24 </t>
    </r>
    <r>
      <rPr>
        <sz val="14"/>
        <color theme="1"/>
        <rFont val="Times New Roman"/>
        <family val="1"/>
        <charset val="204"/>
      </rPr>
      <t>г.</t>
    </r>
  </si>
  <si>
    <t xml:space="preserve">по программе подготовки квалифицированных рабочих, служащих </t>
  </si>
  <si>
    <t xml:space="preserve">Базовый уровень образования - среднее общее </t>
  </si>
  <si>
    <t>Нормативный срок обучения -  10 месяцев</t>
  </si>
  <si>
    <t xml:space="preserve">I  </t>
  </si>
  <si>
    <t>Эксплуатация крана при производстве работ (по видам)</t>
  </si>
  <si>
    <t xml:space="preserve">Устройство, управление и техническое обслуживание крана </t>
  </si>
  <si>
    <t>УП.02.01</t>
  </si>
  <si>
    <t>УП.02.02</t>
  </si>
  <si>
    <t xml:space="preserve">Учебная практика </t>
  </si>
  <si>
    <t>1 семестр</t>
  </si>
  <si>
    <t>2                 семестр</t>
  </si>
  <si>
    <t>2(к2)</t>
  </si>
  <si>
    <t>2(к3)</t>
  </si>
  <si>
    <t>1(к1)</t>
  </si>
  <si>
    <t>Итого за         1 курс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</si>
</sst>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/>
    <xf numFmtId="0" fontId="6" fillId="5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Fill="1"/>
    <xf numFmtId="0" fontId="2" fillId="0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top" wrapText="1"/>
    </xf>
    <xf numFmtId="0" fontId="13" fillId="0" borderId="0" xfId="0" applyFont="1"/>
    <xf numFmtId="0" fontId="8" fillId="0" borderId="0" xfId="0" applyFont="1" applyFill="1" applyAlignment="1">
      <alignment horizontal="justify" vertical="distributed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justify" vertical="distributed"/>
    </xf>
    <xf numFmtId="0" fontId="6" fillId="4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wrapText="1"/>
    </xf>
    <xf numFmtId="49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distributed"/>
    </xf>
    <xf numFmtId="0" fontId="6" fillId="5" borderId="5" xfId="0" applyFont="1" applyFill="1" applyBorder="1" applyAlignment="1">
      <alignment horizontal="center" vertical="distributed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justify" vertical="distributed"/>
    </xf>
    <xf numFmtId="0" fontId="6" fillId="5" borderId="2" xfId="0" applyFont="1" applyFill="1" applyBorder="1" applyAlignment="1">
      <alignment horizontal="center" vertical="distributed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distributed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distributed"/>
    </xf>
    <xf numFmtId="0" fontId="17" fillId="5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/>
    </xf>
    <xf numFmtId="0" fontId="6" fillId="0" borderId="2" xfId="0" applyFont="1" applyBorder="1" applyAlignment="1"/>
    <xf numFmtId="0" fontId="16" fillId="5" borderId="7" xfId="0" applyFont="1" applyFill="1" applyBorder="1" applyAlignment="1">
      <alignment horizontal="center" vertical="top" wrapText="1"/>
    </xf>
    <xf numFmtId="0" fontId="0" fillId="0" borderId="0" xfId="0" applyAlignment="1"/>
    <xf numFmtId="0" fontId="6" fillId="3" borderId="4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0" fontId="14" fillId="0" borderId="0" xfId="0" applyFont="1"/>
    <xf numFmtId="0" fontId="0" fillId="0" borderId="0" xfId="0" applyAlignment="1"/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14" fillId="0" borderId="19" xfId="0" applyFont="1" applyBorder="1"/>
    <xf numFmtId="0" fontId="12" fillId="0" borderId="13" xfId="0" applyFont="1" applyBorder="1" applyAlignment="1">
      <alignment horizontal="center" vertical="center"/>
    </xf>
    <xf numFmtId="0" fontId="8" fillId="0" borderId="0" xfId="0" applyFont="1" applyFill="1" applyAlignment="1">
      <alignment horizontal="justify" vertical="distributed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0" xfId="0" applyBorder="1" applyAlignment="1"/>
    <xf numFmtId="0" fontId="3" fillId="0" borderId="0" xfId="0" applyFont="1" applyFill="1" applyBorder="1" applyAlignment="1">
      <alignment horizontal="left" vertical="distributed"/>
    </xf>
    <xf numFmtId="0" fontId="6" fillId="0" borderId="2" xfId="0" applyFont="1" applyBorder="1" applyAlignment="1">
      <alignment vertical="distributed"/>
    </xf>
    <xf numFmtId="0" fontId="6" fillId="0" borderId="2" xfId="0" applyFont="1" applyBorder="1"/>
    <xf numFmtId="0" fontId="6" fillId="0" borderId="2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distributed"/>
    </xf>
    <xf numFmtId="0" fontId="9" fillId="0" borderId="2" xfId="0" applyFont="1" applyFill="1" applyBorder="1" applyAlignment="1">
      <alignment horizontal="center" vertical="distributed"/>
    </xf>
    <xf numFmtId="0" fontId="17" fillId="6" borderId="2" xfId="0" applyFont="1" applyFill="1" applyBorder="1" applyAlignment="1">
      <alignment horizontal="left" vertical="distributed"/>
    </xf>
    <xf numFmtId="0" fontId="6" fillId="5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distributed"/>
    </xf>
    <xf numFmtId="0" fontId="6" fillId="0" borderId="12" xfId="0" applyFont="1" applyBorder="1"/>
    <xf numFmtId="0" fontId="17" fillId="4" borderId="1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distributed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 vertical="distributed"/>
    </xf>
    <xf numFmtId="0" fontId="6" fillId="4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6" fillId="0" borderId="25" xfId="0" applyFont="1" applyBorder="1"/>
    <xf numFmtId="0" fontId="6" fillId="4" borderId="30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distributed"/>
    </xf>
    <xf numFmtId="0" fontId="6" fillId="6" borderId="12" xfId="0" applyFont="1" applyFill="1" applyBorder="1" applyAlignment="1">
      <alignment horizontal="center" vertical="distributed"/>
    </xf>
    <xf numFmtId="0" fontId="17" fillId="4" borderId="4" xfId="0" applyFont="1" applyFill="1" applyBorder="1" applyAlignment="1">
      <alignment horizontal="center" vertical="distributed"/>
    </xf>
    <xf numFmtId="0" fontId="17" fillId="4" borderId="12" xfId="0" applyFont="1" applyFill="1" applyBorder="1" applyAlignment="1">
      <alignment horizontal="center" vertical="distributed"/>
    </xf>
    <xf numFmtId="0" fontId="20" fillId="5" borderId="1" xfId="0" applyFont="1" applyFill="1" applyBorder="1" applyAlignment="1">
      <alignment vertical="center" textRotation="90"/>
    </xf>
    <xf numFmtId="0" fontId="20" fillId="5" borderId="3" xfId="0" applyFont="1" applyFill="1" applyBorder="1" applyAlignment="1">
      <alignment vertical="center" textRotation="90"/>
    </xf>
    <xf numFmtId="0" fontId="20" fillId="5" borderId="2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vertical="center" textRotation="90"/>
    </xf>
    <xf numFmtId="0" fontId="20" fillId="5" borderId="2" xfId="0" applyNumberFormat="1" applyFont="1" applyFill="1" applyBorder="1" applyAlignment="1">
      <alignment horizontal="center" vertical="distributed"/>
    </xf>
    <xf numFmtId="0" fontId="17" fillId="4" borderId="22" xfId="0" applyFont="1" applyFill="1" applyBorder="1" applyAlignment="1">
      <alignment horizontal="center"/>
    </xf>
    <xf numFmtId="0" fontId="6" fillId="4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distributed"/>
    </xf>
    <xf numFmtId="0" fontId="6" fillId="2" borderId="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justify" vertical="distributed"/>
    </xf>
    <xf numFmtId="0" fontId="17" fillId="6" borderId="13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distributed"/>
    </xf>
    <xf numFmtId="0" fontId="6" fillId="0" borderId="1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/>
    <xf numFmtId="0" fontId="22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17" fillId="4" borderId="26" xfId="0" applyFont="1" applyFill="1" applyBorder="1" applyAlignment="1">
      <alignment horizontal="center"/>
    </xf>
    <xf numFmtId="0" fontId="17" fillId="4" borderId="27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textRotation="255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 wrapText="1"/>
    </xf>
    <xf numFmtId="0" fontId="17" fillId="0" borderId="24" xfId="0" applyFont="1" applyBorder="1" applyAlignment="1">
      <alignment horizontal="center" textRotation="90" wrapText="1"/>
    </xf>
    <xf numFmtId="0" fontId="17" fillId="0" borderId="25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5" borderId="26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justify" vertical="center"/>
    </xf>
    <xf numFmtId="0" fontId="20" fillId="5" borderId="3" xfId="0" applyFont="1" applyFill="1" applyBorder="1" applyAlignment="1">
      <alignment horizontal="justify" vertical="center"/>
    </xf>
    <xf numFmtId="0" fontId="20" fillId="5" borderId="4" xfId="0" applyFont="1" applyFill="1" applyBorder="1" applyAlignment="1">
      <alignment horizontal="justify" vertical="center"/>
    </xf>
    <xf numFmtId="0" fontId="20" fillId="5" borderId="17" xfId="0" applyFont="1" applyFill="1" applyBorder="1" applyAlignment="1">
      <alignment horizontal="center" vertical="distributed"/>
    </xf>
    <xf numFmtId="0" fontId="20" fillId="5" borderId="11" xfId="0" applyFont="1" applyFill="1" applyBorder="1" applyAlignment="1">
      <alignment horizontal="center" vertical="distributed"/>
    </xf>
    <xf numFmtId="0" fontId="20" fillId="5" borderId="1" xfId="0" applyFont="1" applyFill="1" applyBorder="1" applyAlignment="1">
      <alignment horizontal="center" vertical="center" textRotation="90"/>
    </xf>
    <xf numFmtId="0" fontId="20" fillId="5" borderId="3" xfId="0" applyFont="1" applyFill="1" applyBorder="1" applyAlignment="1">
      <alignment horizontal="center" vertical="center" textRotation="90"/>
    </xf>
    <xf numFmtId="0" fontId="20" fillId="5" borderId="4" xfId="0" applyFont="1" applyFill="1" applyBorder="1" applyAlignment="1">
      <alignment horizontal="center" vertical="center" textRotation="90"/>
    </xf>
    <xf numFmtId="0" fontId="20" fillId="5" borderId="1" xfId="0" applyFont="1" applyFill="1" applyBorder="1" applyAlignment="1">
      <alignment horizontal="center" vertical="center" textRotation="90" wrapText="1"/>
    </xf>
    <xf numFmtId="0" fontId="20" fillId="5" borderId="3" xfId="0" applyFont="1" applyFill="1" applyBorder="1" applyAlignment="1">
      <alignment horizontal="center" vertical="center" textRotation="90" wrapText="1"/>
    </xf>
    <xf numFmtId="0" fontId="20" fillId="5" borderId="4" xfId="0" applyFont="1" applyFill="1" applyBorder="1" applyAlignment="1">
      <alignment horizontal="center" vertical="center" textRotation="90" wrapText="1"/>
    </xf>
    <xf numFmtId="0" fontId="20" fillId="5" borderId="17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wrapText="1"/>
    </xf>
    <xf numFmtId="0" fontId="20" fillId="5" borderId="7" xfId="0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textRotation="255"/>
    </xf>
    <xf numFmtId="0" fontId="20" fillId="5" borderId="1" xfId="0" applyFont="1" applyFill="1" applyBorder="1" applyAlignment="1">
      <alignment horizontal="justify" vertical="center"/>
    </xf>
    <xf numFmtId="0" fontId="20" fillId="5" borderId="24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justify" vertical="center" textRotation="90" wrapText="1"/>
    </xf>
    <xf numFmtId="0" fontId="17" fillId="0" borderId="3" xfId="0" applyFont="1" applyBorder="1" applyAlignment="1">
      <alignment horizontal="justify" vertical="center" textRotation="90" wrapText="1"/>
    </xf>
    <xf numFmtId="0" fontId="17" fillId="0" borderId="4" xfId="0" applyFont="1" applyBorder="1" applyAlignment="1">
      <alignment horizontal="justify" vertical="center" textRotation="90" wrapText="1"/>
    </xf>
    <xf numFmtId="0" fontId="20" fillId="5" borderId="6" xfId="0" applyFont="1" applyFill="1" applyBorder="1" applyAlignment="1">
      <alignment horizontal="center" wrapText="1"/>
    </xf>
    <xf numFmtId="0" fontId="20" fillId="5" borderId="18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readingOrder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12" fillId="0" borderId="0" xfId="0" applyFont="1" applyAlignment="1"/>
    <xf numFmtId="0" fontId="13" fillId="0" borderId="0" xfId="0" applyFont="1" applyAlignment="1"/>
    <xf numFmtId="49" fontId="18" fillId="0" borderId="14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/>
    </xf>
    <xf numFmtId="49" fontId="18" fillId="0" borderId="2" xfId="0" applyNumberFormat="1" applyFont="1" applyBorder="1" applyAlignment="1">
      <alignment horizontal="center" vertical="center" textRotation="90"/>
    </xf>
    <xf numFmtId="0" fontId="18" fillId="0" borderId="20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textRotation="90"/>
    </xf>
    <xf numFmtId="49" fontId="18" fillId="0" borderId="2" xfId="0" applyNumberFormat="1" applyFont="1" applyBorder="1" applyAlignment="1">
      <alignment horizontal="center" vertical="center" textRotation="89"/>
    </xf>
    <xf numFmtId="0" fontId="18" fillId="0" borderId="2" xfId="0" applyFont="1" applyBorder="1" applyAlignment="1">
      <alignment horizontal="center" vertical="center" textRotation="89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CCFF"/>
      <color rgb="FF26E2BE"/>
      <color rgb="FFFF99CC"/>
      <color rgb="FFFF3399"/>
      <color rgb="FFFF99FF"/>
      <color rgb="FF0796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4"/>
  <sheetViews>
    <sheetView view="pageLayout" topLeftCell="A22" workbookViewId="0">
      <selection activeCell="S41" sqref="S41"/>
    </sheetView>
  </sheetViews>
  <sheetFormatPr defaultColWidth="9.140625" defaultRowHeight="15"/>
  <cols>
    <col min="1" max="1" width="10.5703125" style="1" customWidth="1"/>
    <col min="2" max="2" width="44.28515625" style="1" customWidth="1"/>
    <col min="3" max="3" width="5.42578125" style="1" customWidth="1"/>
    <col min="4" max="4" width="5.28515625" style="1" customWidth="1"/>
    <col min="5" max="5" width="6.140625" style="1" customWidth="1"/>
    <col min="6" max="6" width="5.28515625" style="1" customWidth="1"/>
    <col min="7" max="7" width="7.85546875" style="1" customWidth="1"/>
    <col min="8" max="8" width="7.42578125" style="1" customWidth="1"/>
    <col min="9" max="10" width="7.5703125" style="1" customWidth="1"/>
    <col min="11" max="11" width="7.7109375" style="1" customWidth="1"/>
    <col min="12" max="12" width="6.85546875" style="1" customWidth="1"/>
    <col min="13" max="14" width="6" style="1" customWidth="1"/>
    <col min="15" max="15" width="6.42578125" style="1" customWidth="1"/>
    <col min="16" max="17" width="6.5703125" style="1" customWidth="1"/>
    <col min="18" max="16384" width="9.140625" style="1"/>
  </cols>
  <sheetData>
    <row r="1" spans="1:24" ht="19.5" thickBot="1">
      <c r="A1" s="165" t="s">
        <v>61</v>
      </c>
      <c r="B1" s="166"/>
      <c r="C1" s="17"/>
      <c r="D1" s="17"/>
      <c r="E1" s="17"/>
    </row>
    <row r="2" spans="1:24" ht="25.9" customHeight="1">
      <c r="A2" s="167" t="s">
        <v>0</v>
      </c>
      <c r="B2" s="170" t="s">
        <v>14</v>
      </c>
      <c r="C2" s="181" t="s">
        <v>20</v>
      </c>
      <c r="D2" s="182"/>
      <c r="E2" s="182"/>
      <c r="F2" s="183"/>
      <c r="G2" s="173" t="s">
        <v>21</v>
      </c>
      <c r="H2" s="174"/>
      <c r="I2" s="174"/>
      <c r="J2" s="174"/>
      <c r="K2" s="174"/>
      <c r="L2" s="156" t="s">
        <v>22</v>
      </c>
      <c r="M2" s="157"/>
      <c r="N2" s="157"/>
      <c r="O2" s="157"/>
      <c r="P2" s="157"/>
      <c r="Q2" s="158"/>
    </row>
    <row r="3" spans="1:24" ht="25.15" customHeight="1">
      <c r="A3" s="168"/>
      <c r="B3" s="171"/>
      <c r="C3" s="198" t="s">
        <v>62</v>
      </c>
      <c r="D3" s="119"/>
      <c r="E3" s="175" t="s">
        <v>64</v>
      </c>
      <c r="F3" s="175" t="s">
        <v>65</v>
      </c>
      <c r="G3" s="178" t="s">
        <v>38</v>
      </c>
      <c r="H3" s="178" t="s">
        <v>144</v>
      </c>
      <c r="I3" s="186" t="s">
        <v>23</v>
      </c>
      <c r="J3" s="201"/>
      <c r="K3" s="202"/>
      <c r="L3" s="190" t="s">
        <v>24</v>
      </c>
      <c r="M3" s="191"/>
      <c r="N3" s="191"/>
      <c r="O3" s="192"/>
      <c r="P3" s="159" t="s">
        <v>142</v>
      </c>
      <c r="Q3" s="160"/>
    </row>
    <row r="4" spans="1:24" ht="25.5" customHeight="1">
      <c r="A4" s="168"/>
      <c r="B4" s="171"/>
      <c r="C4" s="199"/>
      <c r="D4" s="120" t="s">
        <v>63</v>
      </c>
      <c r="E4" s="176"/>
      <c r="F4" s="176"/>
      <c r="G4" s="179"/>
      <c r="H4" s="179"/>
      <c r="I4" s="195" t="s">
        <v>25</v>
      </c>
      <c r="J4" s="184" t="s">
        <v>37</v>
      </c>
      <c r="K4" s="196" t="s">
        <v>145</v>
      </c>
      <c r="L4" s="121" t="s">
        <v>175</v>
      </c>
      <c r="M4" s="186" t="s">
        <v>176</v>
      </c>
      <c r="N4" s="187"/>
      <c r="O4" s="188" t="s">
        <v>180</v>
      </c>
      <c r="P4" s="161" t="s">
        <v>140</v>
      </c>
      <c r="Q4" s="163" t="s">
        <v>141</v>
      </c>
    </row>
    <row r="5" spans="1:24" ht="25.5" customHeight="1">
      <c r="A5" s="169"/>
      <c r="B5" s="172"/>
      <c r="C5" s="200"/>
      <c r="D5" s="122"/>
      <c r="E5" s="177"/>
      <c r="F5" s="177"/>
      <c r="G5" s="180"/>
      <c r="H5" s="180"/>
      <c r="I5" s="172"/>
      <c r="J5" s="185"/>
      <c r="K5" s="197"/>
      <c r="L5" s="123" t="s">
        <v>36</v>
      </c>
      <c r="M5" s="123" t="s">
        <v>152</v>
      </c>
      <c r="N5" s="123" t="s">
        <v>151</v>
      </c>
      <c r="O5" s="189"/>
      <c r="P5" s="162"/>
      <c r="Q5" s="164"/>
    </row>
    <row r="6" spans="1:24">
      <c r="A6" s="124">
        <v>1</v>
      </c>
      <c r="B6" s="30">
        <v>2</v>
      </c>
      <c r="C6" s="28" t="s">
        <v>143</v>
      </c>
      <c r="D6" s="29">
        <v>4</v>
      </c>
      <c r="E6" s="29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15</v>
      </c>
      <c r="M6" s="30">
        <v>16</v>
      </c>
      <c r="N6" s="30">
        <v>17</v>
      </c>
      <c r="O6" s="30">
        <v>18</v>
      </c>
      <c r="P6" s="125">
        <v>23</v>
      </c>
      <c r="Q6" s="96">
        <v>24</v>
      </c>
      <c r="R6" s="3"/>
      <c r="S6" s="3"/>
      <c r="T6" s="3"/>
      <c r="U6" s="3"/>
      <c r="V6" s="3"/>
      <c r="W6" s="3"/>
      <c r="X6" s="3"/>
    </row>
    <row r="7" spans="1:24" ht="15" customHeight="1">
      <c r="A7" s="113" t="s">
        <v>2</v>
      </c>
      <c r="B7" s="89" t="s">
        <v>15</v>
      </c>
      <c r="C7" s="49">
        <v>0</v>
      </c>
      <c r="D7" s="49">
        <v>0</v>
      </c>
      <c r="E7" s="49">
        <v>6</v>
      </c>
      <c r="F7" s="43">
        <v>0</v>
      </c>
      <c r="G7" s="49">
        <f>G8+G9+G10+G11+G12+G13</f>
        <v>294</v>
      </c>
      <c r="H7" s="49">
        <f t="shared" ref="H7" si="0">H8+H9+H10+H11+H12+H13</f>
        <v>84</v>
      </c>
      <c r="I7" s="49">
        <f>I8+I9+I10+I11+I12+I13</f>
        <v>210</v>
      </c>
      <c r="J7" s="127">
        <f>J8+J9+J10+J11+J12+J13</f>
        <v>39</v>
      </c>
      <c r="K7" s="49">
        <f t="shared" ref="K7:N7" si="1">K8+K9+K10+K11+K12+K13</f>
        <v>0</v>
      </c>
      <c r="L7" s="49">
        <f t="shared" si="1"/>
        <v>142</v>
      </c>
      <c r="M7" s="49">
        <f t="shared" si="1"/>
        <v>68</v>
      </c>
      <c r="N7" s="49">
        <f t="shared" si="1"/>
        <v>0</v>
      </c>
      <c r="O7" s="49">
        <f>O8+O9+O10+O11+O12+O13</f>
        <v>210</v>
      </c>
      <c r="P7" s="42">
        <f>P8+P9+P10+P11+P12+P13</f>
        <v>210</v>
      </c>
      <c r="Q7" s="114">
        <f>Q8+Q9+Q10+Q11+Q12+Q13</f>
        <v>0</v>
      </c>
      <c r="R7" s="5"/>
      <c r="S7" s="5"/>
      <c r="T7" s="5"/>
      <c r="U7" s="5"/>
      <c r="V7" s="5"/>
    </row>
    <row r="8" spans="1:24" s="23" customFormat="1" ht="15" customHeight="1">
      <c r="A8" s="102" t="s">
        <v>67</v>
      </c>
      <c r="B8" s="41" t="s">
        <v>16</v>
      </c>
      <c r="C8" s="41"/>
      <c r="D8" s="35"/>
      <c r="E8" s="35">
        <v>1</v>
      </c>
      <c r="F8" s="45"/>
      <c r="G8" s="128">
        <f>H8+I8</f>
        <v>50</v>
      </c>
      <c r="H8" s="2">
        <v>14</v>
      </c>
      <c r="I8" s="31">
        <v>36</v>
      </c>
      <c r="J8" s="32">
        <v>12</v>
      </c>
      <c r="K8" s="2"/>
      <c r="L8" s="2">
        <v>36</v>
      </c>
      <c r="M8" s="2"/>
      <c r="N8" s="37"/>
      <c r="O8" s="7">
        <f>N8+M8+L8</f>
        <v>36</v>
      </c>
      <c r="P8" s="38">
        <v>36</v>
      </c>
      <c r="Q8" s="98">
        <v>0</v>
      </c>
      <c r="R8" s="22"/>
      <c r="S8" s="22"/>
      <c r="T8" s="22"/>
      <c r="U8" s="22"/>
      <c r="V8" s="22"/>
    </row>
    <row r="9" spans="1:24" s="23" customFormat="1" ht="15" customHeight="1">
      <c r="A9" s="102" t="s">
        <v>68</v>
      </c>
      <c r="B9" s="41" t="s">
        <v>5</v>
      </c>
      <c r="C9" s="41"/>
      <c r="D9" s="35"/>
      <c r="E9" s="35">
        <v>1</v>
      </c>
      <c r="F9" s="45"/>
      <c r="G9" s="128">
        <f t="shared" ref="G9:G13" si="2">H9+I9</f>
        <v>50</v>
      </c>
      <c r="H9" s="2">
        <v>14</v>
      </c>
      <c r="I9" s="31">
        <v>36</v>
      </c>
      <c r="J9" s="32">
        <v>6</v>
      </c>
      <c r="K9" s="2"/>
      <c r="L9" s="2">
        <v>36</v>
      </c>
      <c r="M9" s="2"/>
      <c r="N9" s="37"/>
      <c r="O9" s="7">
        <f t="shared" ref="O9:O13" si="3">N9+M9+L9</f>
        <v>36</v>
      </c>
      <c r="P9" s="38">
        <v>36</v>
      </c>
      <c r="Q9" s="98">
        <v>0</v>
      </c>
      <c r="R9" s="22"/>
      <c r="S9" s="22"/>
      <c r="T9" s="22"/>
      <c r="U9" s="22"/>
      <c r="V9" s="22"/>
    </row>
    <row r="10" spans="1:24" s="23" customFormat="1" ht="15" customHeight="1">
      <c r="A10" s="102" t="s">
        <v>69</v>
      </c>
      <c r="B10" s="41" t="s">
        <v>4</v>
      </c>
      <c r="C10" s="41"/>
      <c r="D10" s="35"/>
      <c r="E10" s="35">
        <v>2</v>
      </c>
      <c r="F10" s="2"/>
      <c r="G10" s="128">
        <f t="shared" si="2"/>
        <v>50</v>
      </c>
      <c r="H10" s="2">
        <v>14</v>
      </c>
      <c r="I10" s="31">
        <v>36</v>
      </c>
      <c r="J10" s="32"/>
      <c r="K10" s="2"/>
      <c r="L10" s="2"/>
      <c r="M10" s="2">
        <v>36</v>
      </c>
      <c r="N10" s="37"/>
      <c r="O10" s="7">
        <f t="shared" si="3"/>
        <v>36</v>
      </c>
      <c r="P10" s="38">
        <v>36</v>
      </c>
      <c r="Q10" s="98">
        <v>0</v>
      </c>
      <c r="R10" s="22"/>
      <c r="S10" s="22"/>
      <c r="T10" s="22"/>
      <c r="U10" s="22"/>
      <c r="V10" s="22"/>
    </row>
    <row r="11" spans="1:24" s="23" customFormat="1" ht="15" customHeight="1">
      <c r="A11" s="102" t="s">
        <v>70</v>
      </c>
      <c r="B11" s="41" t="s">
        <v>3</v>
      </c>
      <c r="C11" s="41"/>
      <c r="D11" s="35"/>
      <c r="E11" s="35">
        <v>1</v>
      </c>
      <c r="F11" s="2"/>
      <c r="G11" s="128">
        <f t="shared" si="2"/>
        <v>50</v>
      </c>
      <c r="H11" s="2">
        <v>14</v>
      </c>
      <c r="I11" s="31">
        <v>36</v>
      </c>
      <c r="J11" s="32">
        <v>9</v>
      </c>
      <c r="K11" s="2"/>
      <c r="L11" s="2">
        <v>36</v>
      </c>
      <c r="M11" s="2"/>
      <c r="N11" s="37"/>
      <c r="O11" s="7">
        <f t="shared" si="3"/>
        <v>36</v>
      </c>
      <c r="P11" s="38">
        <v>36</v>
      </c>
      <c r="Q11" s="98">
        <v>0</v>
      </c>
      <c r="R11" s="22"/>
      <c r="S11" s="22"/>
      <c r="T11" s="22"/>
      <c r="U11" s="22"/>
      <c r="V11" s="22"/>
    </row>
    <row r="12" spans="1:24" s="23" customFormat="1" ht="15" customHeight="1">
      <c r="A12" s="102" t="s">
        <v>71</v>
      </c>
      <c r="B12" s="41" t="s">
        <v>17</v>
      </c>
      <c r="C12" s="41"/>
      <c r="D12" s="35"/>
      <c r="E12" s="35">
        <v>1</v>
      </c>
      <c r="F12" s="2"/>
      <c r="G12" s="128">
        <f t="shared" si="2"/>
        <v>48</v>
      </c>
      <c r="H12" s="2">
        <v>14</v>
      </c>
      <c r="I12" s="31">
        <v>34</v>
      </c>
      <c r="J12" s="32">
        <v>12</v>
      </c>
      <c r="K12" s="2"/>
      <c r="L12" s="2">
        <v>34</v>
      </c>
      <c r="M12" s="2"/>
      <c r="N12" s="37"/>
      <c r="O12" s="7">
        <f t="shared" si="3"/>
        <v>34</v>
      </c>
      <c r="P12" s="38">
        <v>34</v>
      </c>
      <c r="Q12" s="98">
        <v>0</v>
      </c>
      <c r="R12" s="22"/>
      <c r="S12" s="22"/>
      <c r="T12" s="22"/>
      <c r="U12" s="22"/>
      <c r="V12" s="22"/>
    </row>
    <row r="13" spans="1:24" s="24" customFormat="1" ht="14.25" customHeight="1">
      <c r="A13" s="129" t="s">
        <v>72</v>
      </c>
      <c r="B13" s="34" t="s">
        <v>18</v>
      </c>
      <c r="C13" s="34"/>
      <c r="D13" s="35"/>
      <c r="E13" s="35">
        <v>2</v>
      </c>
      <c r="F13" s="45"/>
      <c r="G13" s="128">
        <f t="shared" si="2"/>
        <v>46</v>
      </c>
      <c r="H13" s="33">
        <v>14</v>
      </c>
      <c r="I13" s="31">
        <v>32</v>
      </c>
      <c r="J13" s="32"/>
      <c r="K13" s="35"/>
      <c r="L13" s="35"/>
      <c r="M13" s="34">
        <v>32</v>
      </c>
      <c r="N13" s="130"/>
      <c r="O13" s="7">
        <f t="shared" si="3"/>
        <v>32</v>
      </c>
      <c r="P13" s="38">
        <v>32</v>
      </c>
      <c r="Q13" s="98"/>
      <c r="R13" s="77"/>
      <c r="S13" s="21"/>
      <c r="T13" s="21"/>
      <c r="U13" s="21"/>
      <c r="V13" s="21"/>
    </row>
    <row r="14" spans="1:24" ht="15" customHeight="1">
      <c r="A14" s="95" t="s">
        <v>6</v>
      </c>
      <c r="B14" s="87" t="s">
        <v>7</v>
      </c>
      <c r="C14" s="87"/>
      <c r="D14" s="44">
        <v>4</v>
      </c>
      <c r="E14" s="44">
        <v>5</v>
      </c>
      <c r="F14" s="46">
        <v>5</v>
      </c>
      <c r="G14" s="46">
        <f>G15+G31</f>
        <v>786</v>
      </c>
      <c r="H14" s="46">
        <f>H15+H31</f>
        <v>276</v>
      </c>
      <c r="I14" s="44">
        <f>I15+I31</f>
        <v>1194</v>
      </c>
      <c r="J14" s="44">
        <f t="shared" ref="J14:Q14" si="4">J15+J31</f>
        <v>24</v>
      </c>
      <c r="K14" s="117">
        <f t="shared" si="4"/>
        <v>0</v>
      </c>
      <c r="L14" s="44">
        <f>L15+L31</f>
        <v>458</v>
      </c>
      <c r="M14" s="44">
        <f t="shared" si="4"/>
        <v>736</v>
      </c>
      <c r="N14" s="44">
        <f t="shared" si="4"/>
        <v>0</v>
      </c>
      <c r="O14" s="44">
        <f t="shared" si="4"/>
        <v>1194</v>
      </c>
      <c r="P14" s="44">
        <f t="shared" si="4"/>
        <v>1050</v>
      </c>
      <c r="Q14" s="118">
        <f t="shared" si="4"/>
        <v>144</v>
      </c>
      <c r="R14" s="5"/>
      <c r="S14" s="5"/>
      <c r="T14" s="5"/>
      <c r="U14" s="5"/>
      <c r="V14" s="5"/>
    </row>
    <row r="15" spans="1:24" ht="15" customHeight="1">
      <c r="A15" s="95" t="s">
        <v>8</v>
      </c>
      <c r="B15" s="87" t="s">
        <v>9</v>
      </c>
      <c r="C15" s="87"/>
      <c r="D15" s="44">
        <v>3</v>
      </c>
      <c r="E15" s="44">
        <v>4</v>
      </c>
      <c r="F15" s="46">
        <v>5</v>
      </c>
      <c r="G15" s="44">
        <f>G16+G20+G27</f>
        <v>706</v>
      </c>
      <c r="H15" s="44">
        <f>H16+H20+H27</f>
        <v>236</v>
      </c>
      <c r="I15" s="44">
        <f>I16+I20+I27</f>
        <v>1154</v>
      </c>
      <c r="J15" s="44">
        <f t="shared" ref="J15:P15" si="5">J16+J20+J27</f>
        <v>24</v>
      </c>
      <c r="K15" s="44">
        <f t="shared" si="5"/>
        <v>0</v>
      </c>
      <c r="L15" s="44">
        <f t="shared" si="5"/>
        <v>436</v>
      </c>
      <c r="M15" s="44">
        <f t="shared" si="5"/>
        <v>718</v>
      </c>
      <c r="N15" s="44">
        <f t="shared" si="5"/>
        <v>0</v>
      </c>
      <c r="O15" s="44">
        <f t="shared" si="5"/>
        <v>1154</v>
      </c>
      <c r="P15" s="44">
        <f t="shared" si="5"/>
        <v>1010</v>
      </c>
      <c r="Q15" s="118">
        <f>Q20+Q27+Q16</f>
        <v>144</v>
      </c>
      <c r="R15" s="5"/>
      <c r="S15" s="5"/>
      <c r="T15" s="5"/>
      <c r="U15" s="5"/>
      <c r="V15" s="5"/>
    </row>
    <row r="16" spans="1:24" ht="15.75" customHeight="1">
      <c r="A16" s="131" t="s">
        <v>10</v>
      </c>
      <c r="B16" s="47" t="s">
        <v>19</v>
      </c>
      <c r="C16" s="47"/>
      <c r="D16" s="48">
        <v>2</v>
      </c>
      <c r="E16" s="48">
        <v>0</v>
      </c>
      <c r="F16" s="42">
        <v>1</v>
      </c>
      <c r="G16" s="42">
        <f>G17</f>
        <v>300</v>
      </c>
      <c r="H16" s="42">
        <f>H17+H18+H19</f>
        <v>100</v>
      </c>
      <c r="I16" s="115">
        <f>I17+I18</f>
        <v>272</v>
      </c>
      <c r="J16" s="115">
        <f t="shared" ref="J16:O16" si="6">J17+J18</f>
        <v>0</v>
      </c>
      <c r="K16" s="115">
        <f t="shared" si="6"/>
        <v>0</v>
      </c>
      <c r="L16" s="115">
        <f t="shared" si="6"/>
        <v>146</v>
      </c>
      <c r="M16" s="115">
        <f>M17+M18</f>
        <v>126</v>
      </c>
      <c r="N16" s="115">
        <f t="shared" si="6"/>
        <v>0</v>
      </c>
      <c r="O16" s="115">
        <f t="shared" si="6"/>
        <v>272</v>
      </c>
      <c r="P16" s="115">
        <v>240</v>
      </c>
      <c r="Q16" s="116">
        <v>32</v>
      </c>
      <c r="R16" s="5"/>
      <c r="S16" s="5"/>
      <c r="T16" s="5"/>
      <c r="U16" s="5"/>
      <c r="V16" s="5"/>
    </row>
    <row r="17" spans="1:22" ht="28.5" customHeight="1">
      <c r="A17" s="132" t="s">
        <v>73</v>
      </c>
      <c r="B17" s="41" t="s">
        <v>27</v>
      </c>
      <c r="C17" s="41"/>
      <c r="D17" s="35" t="s">
        <v>177</v>
      </c>
      <c r="E17" s="35"/>
      <c r="F17" s="33"/>
      <c r="G17" s="39">
        <f>H17+I17</f>
        <v>300</v>
      </c>
      <c r="H17" s="33">
        <v>100</v>
      </c>
      <c r="I17" s="31">
        <v>200</v>
      </c>
      <c r="J17" s="32"/>
      <c r="K17" s="33"/>
      <c r="L17" s="33">
        <v>110</v>
      </c>
      <c r="M17" s="33">
        <v>90</v>
      </c>
      <c r="N17" s="38"/>
      <c r="O17" s="36">
        <f>N17+M17+L17</f>
        <v>200</v>
      </c>
      <c r="P17" s="133">
        <v>200</v>
      </c>
      <c r="Q17" s="134">
        <v>0</v>
      </c>
      <c r="R17" s="79"/>
      <c r="S17" s="79"/>
      <c r="T17" s="79"/>
      <c r="U17" s="80"/>
      <c r="V17" s="5"/>
    </row>
    <row r="18" spans="1:22" ht="18.75" customHeight="1">
      <c r="A18" s="129" t="s">
        <v>74</v>
      </c>
      <c r="B18" s="41" t="s">
        <v>174</v>
      </c>
      <c r="C18" s="41"/>
      <c r="D18" s="35" t="s">
        <v>177</v>
      </c>
      <c r="E18" s="35"/>
      <c r="F18" s="33"/>
      <c r="G18" s="39">
        <f>H18+I18</f>
        <v>72</v>
      </c>
      <c r="H18" s="82"/>
      <c r="I18" s="31">
        <v>72</v>
      </c>
      <c r="J18" s="32"/>
      <c r="K18" s="83"/>
      <c r="L18" s="35">
        <v>36</v>
      </c>
      <c r="M18" s="35">
        <v>36</v>
      </c>
      <c r="N18" s="135"/>
      <c r="O18" s="36">
        <f t="shared" ref="O18:O19" si="7">N18+M18+L18</f>
        <v>72</v>
      </c>
      <c r="P18" s="88">
        <v>72</v>
      </c>
      <c r="Q18" s="97">
        <v>0</v>
      </c>
      <c r="R18" s="81"/>
      <c r="S18" s="81"/>
      <c r="T18" s="81"/>
      <c r="U18" s="81"/>
      <c r="V18" s="5"/>
    </row>
    <row r="19" spans="1:22" ht="21" customHeight="1">
      <c r="A19" s="129" t="s">
        <v>147</v>
      </c>
      <c r="B19" s="41" t="s">
        <v>146</v>
      </c>
      <c r="C19" s="41"/>
      <c r="D19" s="35"/>
      <c r="E19" s="35"/>
      <c r="F19" s="33">
        <v>2</v>
      </c>
      <c r="G19" s="39"/>
      <c r="H19" s="82"/>
      <c r="I19" s="31">
        <v>6</v>
      </c>
      <c r="J19" s="32"/>
      <c r="K19" s="83"/>
      <c r="L19" s="41"/>
      <c r="M19" s="35"/>
      <c r="N19" s="135"/>
      <c r="O19" s="36">
        <f t="shared" si="7"/>
        <v>0</v>
      </c>
      <c r="P19" s="88"/>
      <c r="Q19" s="97"/>
      <c r="R19" s="81"/>
      <c r="S19" s="81"/>
      <c r="T19" s="81"/>
      <c r="U19" s="81"/>
      <c r="V19" s="5"/>
    </row>
    <row r="20" spans="1:22" ht="28.5" customHeight="1">
      <c r="A20" s="100" t="s">
        <v>11</v>
      </c>
      <c r="B20" s="89" t="s">
        <v>170</v>
      </c>
      <c r="C20" s="49">
        <v>2</v>
      </c>
      <c r="D20" s="49">
        <v>1</v>
      </c>
      <c r="E20" s="49">
        <v>2</v>
      </c>
      <c r="F20" s="42">
        <v>3</v>
      </c>
      <c r="G20" s="42">
        <f>G21+G22</f>
        <v>352</v>
      </c>
      <c r="H20" s="42">
        <f>H21+H22</f>
        <v>118</v>
      </c>
      <c r="I20" s="115">
        <f>I21+I22+I23+I24+I25</f>
        <v>810</v>
      </c>
      <c r="J20" s="115">
        <f t="shared" ref="J20:Q20" si="8">J21+J22+J23+J24+J25</f>
        <v>24</v>
      </c>
      <c r="K20" s="115">
        <f t="shared" si="8"/>
        <v>0</v>
      </c>
      <c r="L20" s="115">
        <f t="shared" si="8"/>
        <v>218</v>
      </c>
      <c r="M20" s="115">
        <f t="shared" si="8"/>
        <v>592</v>
      </c>
      <c r="N20" s="115">
        <f t="shared" si="8"/>
        <v>0</v>
      </c>
      <c r="O20" s="115">
        <f t="shared" si="8"/>
        <v>810</v>
      </c>
      <c r="P20" s="115">
        <f t="shared" si="8"/>
        <v>734</v>
      </c>
      <c r="Q20" s="116">
        <f t="shared" si="8"/>
        <v>76</v>
      </c>
      <c r="R20" s="5"/>
      <c r="S20" s="5"/>
      <c r="T20" s="5"/>
      <c r="U20" s="5"/>
      <c r="V20" s="5"/>
    </row>
    <row r="21" spans="1:22" ht="29.25" customHeight="1">
      <c r="A21" s="129" t="s">
        <v>75</v>
      </c>
      <c r="B21" s="41" t="s">
        <v>171</v>
      </c>
      <c r="C21" s="35">
        <v>1</v>
      </c>
      <c r="D21" s="35"/>
      <c r="E21" s="35"/>
      <c r="F21" s="33">
        <v>2</v>
      </c>
      <c r="G21" s="39">
        <f>H21+I21</f>
        <v>298</v>
      </c>
      <c r="H21" s="33">
        <v>100</v>
      </c>
      <c r="I21" s="31">
        <v>198</v>
      </c>
      <c r="J21" s="32">
        <v>24</v>
      </c>
      <c r="K21" s="33"/>
      <c r="L21" s="33">
        <v>110</v>
      </c>
      <c r="M21" s="33">
        <v>88</v>
      </c>
      <c r="N21" s="38"/>
      <c r="O21" s="36">
        <f t="shared" ref="O21:O31" si="9">N21+M21+L21</f>
        <v>198</v>
      </c>
      <c r="P21" s="38">
        <v>158</v>
      </c>
      <c r="Q21" s="98">
        <v>40</v>
      </c>
      <c r="R21" s="5"/>
      <c r="S21" s="5"/>
      <c r="T21" s="5"/>
      <c r="U21" s="5"/>
      <c r="V21" s="5"/>
    </row>
    <row r="22" spans="1:22" ht="27.75" customHeight="1">
      <c r="A22" s="129" t="s">
        <v>76</v>
      </c>
      <c r="B22" s="41" t="s">
        <v>59</v>
      </c>
      <c r="C22" s="35"/>
      <c r="D22" s="35"/>
      <c r="E22" s="35"/>
      <c r="F22" s="33">
        <v>1</v>
      </c>
      <c r="G22" s="39">
        <f t="shared" ref="G22:G26" si="10">H22+I22</f>
        <v>54</v>
      </c>
      <c r="H22" s="33">
        <v>18</v>
      </c>
      <c r="I22" s="31">
        <v>36</v>
      </c>
      <c r="J22" s="32"/>
      <c r="K22" s="33"/>
      <c r="L22" s="33">
        <v>36</v>
      </c>
      <c r="M22" s="33"/>
      <c r="N22" s="38"/>
      <c r="O22" s="36">
        <f>N22+M22+L22</f>
        <v>36</v>
      </c>
      <c r="P22" s="38">
        <v>0</v>
      </c>
      <c r="Q22" s="98">
        <v>36</v>
      </c>
      <c r="R22" s="5"/>
      <c r="S22" s="5"/>
      <c r="T22" s="5"/>
      <c r="U22" s="5"/>
      <c r="V22" s="5"/>
    </row>
    <row r="23" spans="1:22" ht="22.9" customHeight="1">
      <c r="A23" s="35" t="s">
        <v>172</v>
      </c>
      <c r="B23" s="41" t="s">
        <v>174</v>
      </c>
      <c r="C23" s="35">
        <v>1</v>
      </c>
      <c r="D23" s="35"/>
      <c r="E23" s="35" t="s">
        <v>178</v>
      </c>
      <c r="F23" s="33"/>
      <c r="G23" s="39">
        <f t="shared" si="10"/>
        <v>108</v>
      </c>
      <c r="H23" s="33"/>
      <c r="I23" s="31">
        <v>108</v>
      </c>
      <c r="J23" s="32"/>
      <c r="K23" s="33"/>
      <c r="L23" s="33">
        <v>72</v>
      </c>
      <c r="M23" s="33">
        <v>36</v>
      </c>
      <c r="N23" s="38"/>
      <c r="O23" s="36">
        <f>N23+M23+L23</f>
        <v>108</v>
      </c>
      <c r="P23" s="126">
        <v>108</v>
      </c>
      <c r="Q23" s="136">
        <v>0</v>
      </c>
      <c r="R23" s="78"/>
      <c r="S23" s="78"/>
      <c r="T23" s="78"/>
      <c r="U23" s="78"/>
      <c r="V23" s="78"/>
    </row>
    <row r="24" spans="1:22" ht="15" customHeight="1">
      <c r="A24" s="35" t="s">
        <v>173</v>
      </c>
      <c r="B24" s="41" t="s">
        <v>174</v>
      </c>
      <c r="C24" s="35"/>
      <c r="D24" s="35"/>
      <c r="E24" s="35" t="s">
        <v>178</v>
      </c>
      <c r="F24" s="33"/>
      <c r="G24" s="39">
        <f t="shared" si="10"/>
        <v>72</v>
      </c>
      <c r="H24" s="137"/>
      <c r="I24" s="31">
        <v>72</v>
      </c>
      <c r="J24" s="32"/>
      <c r="K24" s="55"/>
      <c r="L24" s="2"/>
      <c r="M24" s="2">
        <v>72</v>
      </c>
      <c r="N24" s="84"/>
      <c r="O24" s="7">
        <f t="shared" si="9"/>
        <v>72</v>
      </c>
      <c r="P24" s="38">
        <v>72</v>
      </c>
      <c r="Q24" s="99">
        <v>0</v>
      </c>
      <c r="R24" s="5"/>
      <c r="S24" s="6"/>
      <c r="T24" s="5"/>
      <c r="U24" s="5"/>
      <c r="V24" s="5"/>
    </row>
    <row r="25" spans="1:22" ht="15" customHeight="1">
      <c r="A25" s="138" t="s">
        <v>77</v>
      </c>
      <c r="B25" s="41" t="s">
        <v>52</v>
      </c>
      <c r="C25" s="35"/>
      <c r="D25" s="35">
        <v>2</v>
      </c>
      <c r="E25" s="35"/>
      <c r="F25" s="33"/>
      <c r="G25" s="39">
        <f t="shared" si="10"/>
        <v>396</v>
      </c>
      <c r="H25" s="137"/>
      <c r="I25" s="31">
        <v>396</v>
      </c>
      <c r="J25" s="32"/>
      <c r="K25" s="55"/>
      <c r="L25" s="2"/>
      <c r="M25" s="2">
        <v>396</v>
      </c>
      <c r="N25" s="37"/>
      <c r="O25" s="7">
        <f t="shared" si="9"/>
        <v>396</v>
      </c>
      <c r="P25" s="38">
        <v>396</v>
      </c>
      <c r="Q25" s="99">
        <v>0</v>
      </c>
      <c r="R25" s="5"/>
      <c r="S25" s="18"/>
      <c r="T25" s="5"/>
      <c r="U25" s="5"/>
      <c r="V25" s="5"/>
    </row>
    <row r="26" spans="1:22" ht="15" customHeight="1">
      <c r="A26" s="129" t="s">
        <v>148</v>
      </c>
      <c r="B26" s="41" t="s">
        <v>146</v>
      </c>
      <c r="C26" s="35"/>
      <c r="D26" s="54"/>
      <c r="E26" s="35"/>
      <c r="F26" s="2">
        <v>2</v>
      </c>
      <c r="G26" s="39">
        <f t="shared" si="10"/>
        <v>6</v>
      </c>
      <c r="H26" s="55"/>
      <c r="I26" s="31">
        <v>6</v>
      </c>
      <c r="J26" s="32"/>
      <c r="K26" s="55"/>
      <c r="L26" s="55"/>
      <c r="M26" s="55"/>
      <c r="N26" s="37"/>
      <c r="O26" s="7"/>
      <c r="P26" s="40"/>
      <c r="Q26" s="99"/>
      <c r="R26" s="5"/>
      <c r="S26" s="5"/>
      <c r="T26" s="5"/>
      <c r="U26" s="5"/>
      <c r="V26" s="5"/>
    </row>
    <row r="27" spans="1:22" ht="18.75" customHeight="1">
      <c r="A27" s="100" t="s">
        <v>28</v>
      </c>
      <c r="B27" s="89" t="s">
        <v>29</v>
      </c>
      <c r="C27" s="49"/>
      <c r="D27" s="49">
        <v>0</v>
      </c>
      <c r="E27" s="49">
        <v>2</v>
      </c>
      <c r="F27" s="43">
        <v>1</v>
      </c>
      <c r="G27" s="42">
        <f>G28</f>
        <v>54</v>
      </c>
      <c r="H27" s="42">
        <f>H28</f>
        <v>18</v>
      </c>
      <c r="I27" s="115">
        <f>I28+I29</f>
        <v>72</v>
      </c>
      <c r="J27" s="115">
        <f t="shared" ref="J27:Q27" si="11">J28+J29</f>
        <v>0</v>
      </c>
      <c r="K27" s="115">
        <f t="shared" si="11"/>
        <v>0</v>
      </c>
      <c r="L27" s="115">
        <f t="shared" si="11"/>
        <v>72</v>
      </c>
      <c r="M27" s="115">
        <f t="shared" si="11"/>
        <v>0</v>
      </c>
      <c r="N27" s="115">
        <f t="shared" si="11"/>
        <v>0</v>
      </c>
      <c r="O27" s="115">
        <f t="shared" si="11"/>
        <v>72</v>
      </c>
      <c r="P27" s="115">
        <f t="shared" si="11"/>
        <v>36</v>
      </c>
      <c r="Q27" s="116">
        <f t="shared" si="11"/>
        <v>36</v>
      </c>
      <c r="R27" s="5"/>
      <c r="S27" s="5"/>
      <c r="T27" s="5"/>
      <c r="U27" s="5"/>
      <c r="V27" s="5"/>
    </row>
    <row r="28" spans="1:22" ht="27.75" customHeight="1">
      <c r="A28" s="129" t="s">
        <v>78</v>
      </c>
      <c r="B28" s="41" t="s">
        <v>30</v>
      </c>
      <c r="C28" s="35"/>
      <c r="D28" s="35"/>
      <c r="E28" s="35" t="s">
        <v>179</v>
      </c>
      <c r="F28" s="45"/>
      <c r="G28" s="39">
        <f>H28+I28</f>
        <v>54</v>
      </c>
      <c r="H28" s="33">
        <v>18</v>
      </c>
      <c r="I28" s="31">
        <v>36</v>
      </c>
      <c r="J28" s="32"/>
      <c r="K28" s="33"/>
      <c r="L28" s="33">
        <v>36</v>
      </c>
      <c r="M28" s="33"/>
      <c r="N28" s="38"/>
      <c r="O28" s="7">
        <f>N28+M28+L28</f>
        <v>36</v>
      </c>
      <c r="P28" s="38">
        <v>0</v>
      </c>
      <c r="Q28" s="98">
        <v>36</v>
      </c>
      <c r="R28" s="5"/>
      <c r="S28" s="5"/>
      <c r="T28" s="5"/>
      <c r="U28" s="5"/>
      <c r="V28" s="5"/>
    </row>
    <row r="29" spans="1:22" ht="15" customHeight="1">
      <c r="A29" s="129" t="s">
        <v>79</v>
      </c>
      <c r="B29" s="41" t="s">
        <v>174</v>
      </c>
      <c r="C29" s="35"/>
      <c r="D29" s="35"/>
      <c r="E29" s="35" t="s">
        <v>179</v>
      </c>
      <c r="F29" s="45"/>
      <c r="G29" s="39">
        <v>36</v>
      </c>
      <c r="H29" s="33"/>
      <c r="I29" s="31">
        <v>36</v>
      </c>
      <c r="J29" s="32"/>
      <c r="K29" s="33"/>
      <c r="L29" s="33">
        <v>36</v>
      </c>
      <c r="M29" s="33"/>
      <c r="N29" s="38"/>
      <c r="O29" s="7">
        <f t="shared" si="9"/>
        <v>36</v>
      </c>
      <c r="P29" s="38">
        <v>36</v>
      </c>
      <c r="Q29" s="98"/>
      <c r="R29" s="5"/>
      <c r="S29" s="5"/>
      <c r="T29" s="5"/>
      <c r="U29" s="5"/>
      <c r="V29" s="5"/>
    </row>
    <row r="30" spans="1:22" ht="15" customHeight="1">
      <c r="A30" s="129" t="s">
        <v>150</v>
      </c>
      <c r="B30" s="41" t="s">
        <v>149</v>
      </c>
      <c r="C30" s="35"/>
      <c r="D30" s="35"/>
      <c r="E30" s="35"/>
      <c r="F30" s="2">
        <v>1</v>
      </c>
      <c r="G30" s="39">
        <v>6</v>
      </c>
      <c r="H30" s="33"/>
      <c r="I30" s="31">
        <v>6</v>
      </c>
      <c r="J30" s="32"/>
      <c r="K30" s="33"/>
      <c r="L30" s="33"/>
      <c r="M30" s="33"/>
      <c r="N30" s="38"/>
      <c r="O30" s="7">
        <f t="shared" si="9"/>
        <v>0</v>
      </c>
      <c r="P30" s="38"/>
      <c r="Q30" s="98"/>
      <c r="R30" s="5"/>
      <c r="S30" s="5"/>
      <c r="T30" s="5"/>
      <c r="U30" s="5"/>
      <c r="V30" s="5"/>
    </row>
    <row r="31" spans="1:22" ht="15" customHeight="1">
      <c r="A31" s="103" t="s">
        <v>13</v>
      </c>
      <c r="B31" s="125" t="s">
        <v>1</v>
      </c>
      <c r="C31" s="25"/>
      <c r="D31" s="25">
        <v>1</v>
      </c>
      <c r="E31" s="25">
        <v>2</v>
      </c>
      <c r="F31" s="51"/>
      <c r="G31" s="50">
        <v>80</v>
      </c>
      <c r="H31" s="50">
        <v>40</v>
      </c>
      <c r="I31" s="139">
        <v>40</v>
      </c>
      <c r="J31" s="93"/>
      <c r="K31" s="50"/>
      <c r="L31" s="50">
        <v>22</v>
      </c>
      <c r="M31" s="50">
        <v>18</v>
      </c>
      <c r="N31" s="50"/>
      <c r="O31" s="25">
        <f t="shared" si="9"/>
        <v>40</v>
      </c>
      <c r="P31" s="25">
        <v>40</v>
      </c>
      <c r="Q31" s="101">
        <v>0</v>
      </c>
      <c r="R31" s="5"/>
      <c r="S31" s="5"/>
      <c r="T31" s="5"/>
      <c r="U31" s="5"/>
      <c r="V31" s="5"/>
    </row>
    <row r="32" spans="1:22" ht="12.75" customHeight="1">
      <c r="A32" s="102" t="s">
        <v>31</v>
      </c>
      <c r="B32" s="90" t="s">
        <v>32</v>
      </c>
      <c r="C32" s="91"/>
      <c r="D32" s="52"/>
      <c r="E32" s="52"/>
      <c r="F32" s="33"/>
      <c r="G32" s="39"/>
      <c r="H32" s="33"/>
      <c r="I32" s="85">
        <v>36</v>
      </c>
      <c r="J32" s="52"/>
      <c r="K32" s="33"/>
      <c r="L32" s="53">
        <v>12</v>
      </c>
      <c r="M32" s="53">
        <v>24</v>
      </c>
      <c r="N32" s="53"/>
      <c r="O32" s="58">
        <f>N32+M32+L32</f>
        <v>36</v>
      </c>
      <c r="P32" s="83"/>
      <c r="Q32" s="94"/>
    </row>
    <row r="33" spans="1:17" ht="12.75" customHeight="1" thickBot="1">
      <c r="A33" s="104" t="s">
        <v>12</v>
      </c>
      <c r="B33" s="140" t="s">
        <v>163</v>
      </c>
      <c r="C33" s="140"/>
      <c r="D33" s="141"/>
      <c r="E33" s="141"/>
      <c r="F33" s="142"/>
      <c r="G33" s="86"/>
      <c r="H33" s="142"/>
      <c r="I33" s="143">
        <v>36</v>
      </c>
      <c r="J33" s="141"/>
      <c r="K33" s="142"/>
      <c r="L33" s="142"/>
      <c r="M33" s="142"/>
      <c r="N33" s="142">
        <v>36</v>
      </c>
      <c r="O33" s="144">
        <v>36</v>
      </c>
      <c r="P33" s="145">
        <v>36</v>
      </c>
      <c r="Q33" s="146"/>
    </row>
    <row r="34" spans="1:17" ht="13.5" customHeight="1" thickBot="1">
      <c r="A34" s="149"/>
      <c r="B34" s="150" t="s">
        <v>66</v>
      </c>
      <c r="C34" s="151"/>
      <c r="D34" s="152">
        <v>4</v>
      </c>
      <c r="E34" s="152">
        <v>18</v>
      </c>
      <c r="F34" s="153">
        <v>8</v>
      </c>
      <c r="G34" s="153">
        <f>G7+G16+G21+G22+G28+G31</f>
        <v>1080</v>
      </c>
      <c r="H34" s="153">
        <v>1386</v>
      </c>
      <c r="I34" s="153">
        <f>I7+I14+I32+I33</f>
        <v>1476</v>
      </c>
      <c r="J34" s="154"/>
      <c r="K34" s="110"/>
      <c r="L34" s="111">
        <f>L7+L14+L32</f>
        <v>612</v>
      </c>
      <c r="M34" s="111">
        <f>M7+M14+M32</f>
        <v>828</v>
      </c>
      <c r="N34" s="111">
        <f>N7+N14+N32+N33</f>
        <v>36</v>
      </c>
      <c r="O34" s="111">
        <f>O7+O14+O32+O33</f>
        <v>1476</v>
      </c>
      <c r="P34" s="111">
        <f>P7+P14+P32</f>
        <v>1260</v>
      </c>
      <c r="Q34" s="112">
        <f>Q7+Q14+Q32</f>
        <v>144</v>
      </c>
    </row>
    <row r="35" spans="1:17" ht="27.75" customHeight="1">
      <c r="A35" s="193" t="s">
        <v>164</v>
      </c>
      <c r="B35" s="193"/>
      <c r="C35" s="193"/>
      <c r="D35" s="193"/>
      <c r="E35" s="193"/>
      <c r="F35" s="193"/>
      <c r="G35" s="193"/>
      <c r="H35" s="193"/>
      <c r="I35" s="194" t="s">
        <v>26</v>
      </c>
      <c r="J35" s="155"/>
      <c r="K35" s="105" t="s">
        <v>80</v>
      </c>
      <c r="L35" s="106">
        <f>L7+L17+L21+L22+L28+L31</f>
        <v>456</v>
      </c>
      <c r="M35" s="106">
        <f>M7+M17+M21+M22+M28+M31</f>
        <v>264</v>
      </c>
      <c r="N35" s="106">
        <f>N7+N17+N21+N22+N28+N31</f>
        <v>0</v>
      </c>
      <c r="O35" s="107">
        <f>O7+O17+O21+O22+O28+O31</f>
        <v>720</v>
      </c>
      <c r="P35" s="108"/>
      <c r="Q35" s="109"/>
    </row>
    <row r="36" spans="1:17" ht="15" customHeight="1">
      <c r="A36" s="193"/>
      <c r="B36" s="193"/>
      <c r="C36" s="193"/>
      <c r="D36" s="193"/>
      <c r="E36" s="193"/>
      <c r="F36" s="193"/>
      <c r="G36" s="193"/>
      <c r="H36" s="193"/>
      <c r="I36" s="194"/>
      <c r="J36" s="155"/>
      <c r="K36" s="26" t="s">
        <v>35</v>
      </c>
      <c r="L36" s="2">
        <f>L18+L23+L24+L29</f>
        <v>144</v>
      </c>
      <c r="M36" s="2">
        <f>M18+M23+M24+M29</f>
        <v>144</v>
      </c>
      <c r="N36" s="2">
        <f t="shared" ref="N36" si="12">N18+N23+N24+N29</f>
        <v>0</v>
      </c>
      <c r="O36" s="7">
        <f>O18+O23+O24+O29</f>
        <v>288</v>
      </c>
      <c r="P36" s="83"/>
      <c r="Q36" s="94"/>
    </row>
    <row r="37" spans="1:17" ht="13.5" customHeight="1">
      <c r="A37" s="193"/>
      <c r="B37" s="193"/>
      <c r="C37" s="193"/>
      <c r="D37" s="193"/>
      <c r="E37" s="193"/>
      <c r="F37" s="193"/>
      <c r="G37" s="193"/>
      <c r="H37" s="193"/>
      <c r="I37" s="194"/>
      <c r="J37" s="155"/>
      <c r="K37" s="27" t="s">
        <v>33</v>
      </c>
      <c r="L37" s="2">
        <f t="shared" ref="L37:N37" si="13">L25</f>
        <v>0</v>
      </c>
      <c r="M37" s="2">
        <f t="shared" si="13"/>
        <v>396</v>
      </c>
      <c r="N37" s="2">
        <f t="shared" si="13"/>
        <v>0</v>
      </c>
      <c r="O37" s="7">
        <f>O25</f>
        <v>396</v>
      </c>
      <c r="P37" s="55"/>
      <c r="Q37" s="94"/>
    </row>
    <row r="38" spans="1:17" ht="13.5" customHeight="1">
      <c r="A38" s="193"/>
      <c r="B38" s="193"/>
      <c r="C38" s="193"/>
      <c r="D38" s="193"/>
      <c r="E38" s="193"/>
      <c r="F38" s="193"/>
      <c r="G38" s="193"/>
      <c r="H38" s="193"/>
      <c r="I38" s="194"/>
      <c r="J38" s="155"/>
      <c r="K38" s="27" t="s">
        <v>31</v>
      </c>
      <c r="L38" s="2">
        <v>12</v>
      </c>
      <c r="M38" s="2">
        <v>24</v>
      </c>
      <c r="N38" s="2"/>
      <c r="O38" s="7">
        <v>36</v>
      </c>
      <c r="P38" s="55"/>
      <c r="Q38" s="94"/>
    </row>
    <row r="39" spans="1:17" ht="16.5" customHeight="1">
      <c r="A39" s="193"/>
      <c r="B39" s="193"/>
      <c r="C39" s="193"/>
      <c r="D39" s="193"/>
      <c r="E39" s="193"/>
      <c r="F39" s="193"/>
      <c r="G39" s="193"/>
      <c r="H39" s="193"/>
      <c r="I39" s="194"/>
      <c r="J39" s="155"/>
      <c r="K39" s="147" t="s">
        <v>39</v>
      </c>
      <c r="L39" s="2">
        <v>2</v>
      </c>
      <c r="M39" s="2">
        <v>3</v>
      </c>
      <c r="N39" s="2">
        <v>0</v>
      </c>
      <c r="O39" s="7">
        <v>5</v>
      </c>
      <c r="P39" s="55"/>
      <c r="Q39" s="94"/>
    </row>
    <row r="40" spans="1:17" ht="23.25" customHeight="1">
      <c r="A40" s="193"/>
      <c r="B40" s="193"/>
      <c r="C40" s="193"/>
      <c r="D40" s="193"/>
      <c r="E40" s="193"/>
      <c r="F40" s="193"/>
      <c r="G40" s="193"/>
      <c r="H40" s="193"/>
      <c r="I40" s="194"/>
      <c r="J40" s="155"/>
      <c r="K40" s="56" t="s">
        <v>40</v>
      </c>
      <c r="L40" s="2">
        <v>5</v>
      </c>
      <c r="M40" s="2">
        <v>4</v>
      </c>
      <c r="N40" s="2">
        <v>0</v>
      </c>
      <c r="O40" s="7">
        <v>9</v>
      </c>
      <c r="P40" s="55"/>
      <c r="Q40" s="94"/>
    </row>
    <row r="41" spans="1:17" ht="17.25" customHeight="1">
      <c r="A41" s="193"/>
      <c r="B41" s="193"/>
      <c r="C41" s="193"/>
      <c r="D41" s="193"/>
      <c r="E41" s="193"/>
      <c r="F41" s="193"/>
      <c r="G41" s="193"/>
      <c r="H41" s="193"/>
      <c r="I41" s="194"/>
      <c r="J41" s="155"/>
      <c r="K41" s="148" t="s">
        <v>41</v>
      </c>
      <c r="L41" s="2">
        <v>1</v>
      </c>
      <c r="M41" s="2">
        <v>2</v>
      </c>
      <c r="N41" s="2">
        <v>0</v>
      </c>
      <c r="O41" s="7">
        <v>3</v>
      </c>
      <c r="P41" s="55"/>
      <c r="Q41" s="94"/>
    </row>
    <row r="42" spans="1:17" ht="15" customHeight="1"/>
    <row r="43" spans="1:17" ht="15" customHeight="1"/>
    <row r="44" spans="1:17">
      <c r="G44" s="8"/>
      <c r="H44" s="8"/>
      <c r="I44" s="8"/>
      <c r="J44" s="8"/>
      <c r="K44" s="8"/>
    </row>
  </sheetData>
  <mergeCells count="23">
    <mergeCell ref="L3:O3"/>
    <mergeCell ref="A35:H41"/>
    <mergeCell ref="I35:I41"/>
    <mergeCell ref="I4:I5"/>
    <mergeCell ref="K4:K5"/>
    <mergeCell ref="C3:C5"/>
    <mergeCell ref="I3:K3"/>
    <mergeCell ref="L2:Q2"/>
    <mergeCell ref="P3:Q3"/>
    <mergeCell ref="P4:P5"/>
    <mergeCell ref="Q4:Q5"/>
    <mergeCell ref="A1:B1"/>
    <mergeCell ref="A2:A5"/>
    <mergeCell ref="B2:B5"/>
    <mergeCell ref="G2:K2"/>
    <mergeCell ref="E3:E5"/>
    <mergeCell ref="F3:F5"/>
    <mergeCell ref="G3:G5"/>
    <mergeCell ref="H3:H5"/>
    <mergeCell ref="C2:F2"/>
    <mergeCell ref="J4:J5"/>
    <mergeCell ref="M4:N4"/>
    <mergeCell ref="O4:O5"/>
  </mergeCells>
  <pageMargins left="0.7" right="5.46875E-2" top="0.50468749999999996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O30"/>
  <sheetViews>
    <sheetView view="pageLayout" topLeftCell="A7" workbookViewId="0">
      <selection activeCell="G28" sqref="G28"/>
    </sheetView>
  </sheetViews>
  <sheetFormatPr defaultRowHeight="15"/>
  <sheetData>
    <row r="2" spans="3:15" ht="18.75">
      <c r="I2" s="205" t="s">
        <v>57</v>
      </c>
      <c r="J2" s="206"/>
      <c r="K2" s="206"/>
      <c r="L2" s="9"/>
      <c r="M2" s="9"/>
    </row>
    <row r="3" spans="3:15" ht="37.9" customHeight="1">
      <c r="I3" s="207" t="s">
        <v>58</v>
      </c>
      <c r="J3" s="208"/>
      <c r="K3" s="208"/>
      <c r="L3" s="208"/>
      <c r="M3" s="208"/>
      <c r="N3" s="208"/>
      <c r="O3" s="208"/>
    </row>
    <row r="4" spans="3:15" ht="17.25" customHeight="1">
      <c r="I4" s="208"/>
      <c r="J4" s="208"/>
      <c r="K4" s="208"/>
      <c r="L4" s="208"/>
      <c r="M4" s="208"/>
      <c r="N4" s="208"/>
      <c r="O4" s="208"/>
    </row>
    <row r="5" spans="3:15" ht="18.75">
      <c r="I5" s="205" t="s">
        <v>165</v>
      </c>
      <c r="J5" s="206"/>
      <c r="K5" s="206"/>
      <c r="L5" s="206"/>
      <c r="M5" s="206"/>
      <c r="N5" s="206"/>
    </row>
    <row r="6" spans="3:15" ht="18.75">
      <c r="I6" s="9"/>
      <c r="J6" s="9"/>
      <c r="K6" s="9"/>
      <c r="L6" s="9"/>
      <c r="M6" s="9"/>
    </row>
    <row r="11" spans="3:15" ht="20.25">
      <c r="D11" s="10"/>
      <c r="E11" s="10"/>
      <c r="F11" s="10"/>
      <c r="G11" s="10"/>
      <c r="H11" s="10"/>
      <c r="I11" s="10"/>
      <c r="J11" s="10"/>
      <c r="K11" s="10"/>
    </row>
    <row r="12" spans="3:15" ht="20.25">
      <c r="C12" s="10"/>
      <c r="D12" s="10"/>
      <c r="E12" s="10"/>
      <c r="F12" s="11" t="s">
        <v>42</v>
      </c>
      <c r="G12" s="11"/>
      <c r="H12" s="11"/>
      <c r="I12" s="10"/>
      <c r="J12" s="10"/>
    </row>
    <row r="13" spans="3:15" ht="20.25">
      <c r="C13" s="10" t="s">
        <v>166</v>
      </c>
      <c r="D13" s="10"/>
      <c r="E13" s="10"/>
      <c r="F13" s="10"/>
      <c r="G13" s="10"/>
      <c r="H13" s="10"/>
      <c r="I13" s="10"/>
      <c r="J13" s="10"/>
    </row>
    <row r="14" spans="3:15" ht="20.25">
      <c r="C14" s="10"/>
      <c r="D14" s="10"/>
      <c r="E14" s="11" t="s">
        <v>47</v>
      </c>
      <c r="F14" s="11"/>
      <c r="G14" s="11"/>
      <c r="H14" s="11"/>
      <c r="I14" s="10"/>
      <c r="J14" s="10"/>
    </row>
    <row r="15" spans="3:15">
      <c r="E15" s="12"/>
      <c r="F15" s="12"/>
      <c r="G15" s="12"/>
      <c r="H15" s="12"/>
    </row>
    <row r="16" spans="3:15" ht="18.75">
      <c r="E16" s="9" t="s">
        <v>43</v>
      </c>
      <c r="F16" s="9"/>
      <c r="G16" s="9"/>
      <c r="H16" s="9"/>
      <c r="I16" s="9"/>
    </row>
    <row r="17" spans="5:14" ht="18.75">
      <c r="E17" s="9">
        <v>11442</v>
      </c>
      <c r="F17" s="9" t="s">
        <v>44</v>
      </c>
      <c r="G17" s="9"/>
      <c r="H17" s="9"/>
      <c r="I17" s="9"/>
    </row>
    <row r="18" spans="5:14" ht="18.75">
      <c r="E18" s="9">
        <v>13788</v>
      </c>
      <c r="F18" s="9" t="s">
        <v>48</v>
      </c>
      <c r="G18" s="9"/>
      <c r="H18" s="9"/>
      <c r="I18" s="9"/>
    </row>
    <row r="19" spans="5:14" ht="18.75">
      <c r="F19" s="9"/>
      <c r="G19" s="9"/>
      <c r="H19" s="9"/>
      <c r="I19" s="9"/>
      <c r="J19" s="9"/>
    </row>
    <row r="24" spans="5:14" ht="15.75">
      <c r="I24" s="13" t="s">
        <v>45</v>
      </c>
      <c r="J24" s="13"/>
      <c r="K24" s="13"/>
      <c r="L24" s="13"/>
      <c r="M24" s="13"/>
    </row>
    <row r="25" spans="5:14" ht="15.75">
      <c r="I25" s="209" t="s">
        <v>168</v>
      </c>
      <c r="J25" s="206"/>
      <c r="K25" s="206"/>
      <c r="L25" s="206"/>
      <c r="M25" s="206"/>
    </row>
    <row r="26" spans="5:14" ht="15.75">
      <c r="I26" s="13" t="s">
        <v>167</v>
      </c>
      <c r="J26" s="13"/>
      <c r="K26" s="13"/>
      <c r="L26" s="13"/>
      <c r="M26" s="13"/>
    </row>
    <row r="27" spans="5:14" s="1" customFormat="1" ht="16.149999999999999" customHeight="1">
      <c r="I27" s="209" t="s">
        <v>46</v>
      </c>
      <c r="J27" s="206"/>
      <c r="K27" s="206"/>
      <c r="L27" s="206"/>
      <c r="M27" s="206"/>
    </row>
    <row r="28" spans="5:14" s="1" customFormat="1">
      <c r="I28" s="203"/>
      <c r="J28" s="204"/>
      <c r="K28" s="204"/>
      <c r="L28" s="204"/>
      <c r="M28" s="204"/>
    </row>
    <row r="29" spans="5:14">
      <c r="I29" s="204"/>
      <c r="J29" s="204"/>
      <c r="K29" s="204"/>
      <c r="L29" s="204"/>
      <c r="M29" s="204"/>
    </row>
    <row r="30" spans="5:14" ht="15.75">
      <c r="J30" s="13"/>
      <c r="K30" s="13"/>
      <c r="L30" s="13"/>
      <c r="M30" s="13"/>
      <c r="N30" s="13"/>
    </row>
  </sheetData>
  <mergeCells count="6">
    <mergeCell ref="I28:M29"/>
    <mergeCell ref="I2:K2"/>
    <mergeCell ref="I3:O4"/>
    <mergeCell ref="I5:N5"/>
    <mergeCell ref="I25:M25"/>
    <mergeCell ref="I27:M27"/>
  </mergeCells>
  <pageMargins left="0.7" right="0.89583333333333337" top="0.75" bottom="0.3166666666666666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9"/>
  <sheetViews>
    <sheetView view="pageLayout" workbookViewId="0">
      <selection activeCell="C14" sqref="C14"/>
    </sheetView>
  </sheetViews>
  <sheetFormatPr defaultRowHeight="15"/>
  <cols>
    <col min="3" max="4" width="15.28515625" customWidth="1"/>
    <col min="5" max="5" width="18.28515625" customWidth="1"/>
    <col min="6" max="6" width="16.5703125" customWidth="1"/>
    <col min="7" max="8" width="15.28515625" customWidth="1"/>
  </cols>
  <sheetData>
    <row r="2" spans="2:10" ht="18.75">
      <c r="B2" s="1"/>
      <c r="C2" s="213" t="s">
        <v>153</v>
      </c>
      <c r="D2" s="213"/>
      <c r="E2" s="213"/>
      <c r="F2" s="213"/>
      <c r="G2" s="213"/>
      <c r="H2" s="213"/>
      <c r="I2" s="1"/>
    </row>
    <row r="3" spans="2:10">
      <c r="B3" s="1"/>
      <c r="C3" s="1"/>
      <c r="D3" s="1"/>
      <c r="E3" s="1"/>
      <c r="F3" s="1"/>
      <c r="G3" s="1"/>
      <c r="H3" s="1"/>
      <c r="I3" s="1"/>
    </row>
    <row r="4" spans="2:10">
      <c r="B4" s="214" t="s">
        <v>49</v>
      </c>
      <c r="C4" s="216" t="s">
        <v>50</v>
      </c>
      <c r="D4" s="214" t="s">
        <v>51</v>
      </c>
      <c r="E4" s="214" t="s">
        <v>52</v>
      </c>
      <c r="F4" s="214" t="s">
        <v>32</v>
      </c>
      <c r="G4" s="214" t="s">
        <v>12</v>
      </c>
      <c r="H4" s="216" t="s">
        <v>53</v>
      </c>
      <c r="I4" s="210" t="s">
        <v>54</v>
      </c>
    </row>
    <row r="5" spans="2:10" ht="66.75" customHeight="1">
      <c r="B5" s="215"/>
      <c r="C5" s="217"/>
      <c r="D5" s="218"/>
      <c r="E5" s="218"/>
      <c r="F5" s="218"/>
      <c r="G5" s="218"/>
      <c r="H5" s="219"/>
      <c r="I5" s="211"/>
    </row>
    <row r="6" spans="2:10" ht="22.5" customHeight="1">
      <c r="B6" s="60" t="s">
        <v>169</v>
      </c>
      <c r="C6" s="14" t="s">
        <v>156</v>
      </c>
      <c r="D6" s="14" t="s">
        <v>157</v>
      </c>
      <c r="E6" s="14" t="s">
        <v>158</v>
      </c>
      <c r="F6" s="59" t="s">
        <v>155</v>
      </c>
      <c r="G6" s="14" t="s">
        <v>155</v>
      </c>
      <c r="H6" s="14">
        <v>2</v>
      </c>
      <c r="I6" s="15" t="s">
        <v>159</v>
      </c>
    </row>
    <row r="7" spans="2:10" ht="18.75">
      <c r="B7" s="60" t="s">
        <v>26</v>
      </c>
      <c r="C7" s="16">
        <v>61</v>
      </c>
      <c r="D7" s="16">
        <v>8</v>
      </c>
      <c r="E7" s="16">
        <v>11</v>
      </c>
      <c r="F7" s="92" t="s">
        <v>154</v>
      </c>
      <c r="G7" s="16">
        <v>1</v>
      </c>
      <c r="H7" s="16">
        <v>13</v>
      </c>
      <c r="I7" s="4" t="s">
        <v>160</v>
      </c>
    </row>
    <row r="9" spans="2:10" ht="31.5" customHeight="1">
      <c r="C9" s="212"/>
      <c r="D9" s="212"/>
      <c r="E9" s="212"/>
      <c r="F9" s="212"/>
      <c r="G9" s="212"/>
      <c r="H9" s="212"/>
      <c r="I9" s="212"/>
      <c r="J9" s="212"/>
    </row>
  </sheetData>
  <mergeCells count="10">
    <mergeCell ref="I4:I5"/>
    <mergeCell ref="C9:J9"/>
    <mergeCell ref="C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19"/>
  <sheetViews>
    <sheetView tabSelected="1" view="pageLayout" zoomScale="70" zoomScaleNormal="70" zoomScalePageLayoutView="70" workbookViewId="0">
      <selection activeCell="AS12" sqref="AS12"/>
    </sheetView>
  </sheetViews>
  <sheetFormatPr defaultRowHeight="15"/>
  <cols>
    <col min="1" max="1" width="4.7109375" customWidth="1"/>
    <col min="2" max="15" width="4.42578125" customWidth="1"/>
    <col min="16" max="16" width="5.7109375" customWidth="1"/>
    <col min="17" max="40" width="4.42578125" customWidth="1"/>
    <col min="41" max="41" width="5.140625" customWidth="1"/>
    <col min="42" max="53" width="4.42578125" customWidth="1"/>
  </cols>
  <sheetData>
    <row r="1" spans="1:53" ht="25.9" customHeight="1">
      <c r="A1" s="1"/>
      <c r="B1" s="9"/>
      <c r="C1" s="220" t="s">
        <v>60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1" customFormat="1" ht="23.45" customHeight="1" thickBot="1">
      <c r="B2" s="9"/>
      <c r="C2" s="6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53" s="1" customFormat="1" ht="16.899999999999999" customHeight="1">
      <c r="A3" s="225" t="s">
        <v>34</v>
      </c>
      <c r="B3" s="222" t="s">
        <v>83</v>
      </c>
      <c r="C3" s="222"/>
      <c r="D3" s="222"/>
      <c r="E3" s="222"/>
      <c r="F3" s="223" t="s">
        <v>88</v>
      </c>
      <c r="G3" s="222" t="s">
        <v>89</v>
      </c>
      <c r="H3" s="222"/>
      <c r="I3" s="222"/>
      <c r="J3" s="223" t="s">
        <v>93</v>
      </c>
      <c r="K3" s="222" t="s">
        <v>94</v>
      </c>
      <c r="L3" s="227"/>
      <c r="M3" s="227"/>
      <c r="N3" s="227"/>
      <c r="O3" s="223" t="s">
        <v>99</v>
      </c>
      <c r="P3" s="222" t="s">
        <v>100</v>
      </c>
      <c r="Q3" s="227"/>
      <c r="R3" s="227"/>
      <c r="S3" s="223" t="s">
        <v>101</v>
      </c>
      <c r="T3" s="222" t="s">
        <v>102</v>
      </c>
      <c r="U3" s="227"/>
      <c r="V3" s="227"/>
      <c r="W3" s="227"/>
      <c r="X3" s="222" t="s">
        <v>107</v>
      </c>
      <c r="Y3" s="227"/>
      <c r="Z3" s="227"/>
      <c r="AA3" s="227"/>
      <c r="AB3" s="222" t="s">
        <v>112</v>
      </c>
      <c r="AC3" s="227"/>
      <c r="AD3" s="227"/>
      <c r="AE3" s="227"/>
      <c r="AF3" s="223" t="s">
        <v>113</v>
      </c>
      <c r="AG3" s="222" t="s">
        <v>114</v>
      </c>
      <c r="AH3" s="227"/>
      <c r="AI3" s="227"/>
      <c r="AJ3" s="223" t="s">
        <v>115</v>
      </c>
      <c r="AK3" s="222" t="s">
        <v>116</v>
      </c>
      <c r="AL3" s="227"/>
      <c r="AM3" s="227"/>
      <c r="AN3" s="227"/>
      <c r="AO3" s="223" t="s">
        <v>121</v>
      </c>
      <c r="AP3" s="222" t="s">
        <v>122</v>
      </c>
      <c r="AQ3" s="227"/>
      <c r="AR3" s="227"/>
      <c r="AS3" s="223" t="s">
        <v>123</v>
      </c>
      <c r="AT3" s="222" t="s">
        <v>124</v>
      </c>
      <c r="AU3" s="227"/>
      <c r="AV3" s="227"/>
      <c r="AW3" s="227"/>
      <c r="AX3" s="222" t="s">
        <v>126</v>
      </c>
      <c r="AY3" s="227"/>
      <c r="AZ3" s="227"/>
      <c r="BA3" s="233"/>
    </row>
    <row r="4" spans="1:53" s="1" customFormat="1" ht="16.899999999999999" customHeight="1">
      <c r="A4" s="226"/>
      <c r="B4" s="224" t="s">
        <v>84</v>
      </c>
      <c r="C4" s="224" t="s">
        <v>85</v>
      </c>
      <c r="D4" s="224" t="s">
        <v>86</v>
      </c>
      <c r="E4" s="224" t="s">
        <v>87</v>
      </c>
      <c r="F4" s="224"/>
      <c r="G4" s="224" t="s">
        <v>90</v>
      </c>
      <c r="H4" s="224" t="s">
        <v>91</v>
      </c>
      <c r="I4" s="224" t="s">
        <v>92</v>
      </c>
      <c r="J4" s="224"/>
      <c r="K4" s="224" t="s">
        <v>95</v>
      </c>
      <c r="L4" s="224" t="s">
        <v>96</v>
      </c>
      <c r="M4" s="224" t="s">
        <v>97</v>
      </c>
      <c r="N4" s="224" t="s">
        <v>98</v>
      </c>
      <c r="O4" s="228"/>
      <c r="P4" s="224" t="s">
        <v>85</v>
      </c>
      <c r="Q4" s="224" t="s">
        <v>86</v>
      </c>
      <c r="R4" s="224" t="s">
        <v>87</v>
      </c>
      <c r="S4" s="228"/>
      <c r="T4" s="224" t="s">
        <v>103</v>
      </c>
      <c r="U4" s="224" t="s">
        <v>104</v>
      </c>
      <c r="V4" s="224" t="s">
        <v>105</v>
      </c>
      <c r="W4" s="224" t="s">
        <v>106</v>
      </c>
      <c r="X4" s="224" t="s">
        <v>108</v>
      </c>
      <c r="Y4" s="224" t="s">
        <v>109</v>
      </c>
      <c r="Z4" s="224" t="s">
        <v>110</v>
      </c>
      <c r="AA4" s="224" t="s">
        <v>111</v>
      </c>
      <c r="AB4" s="224" t="s">
        <v>108</v>
      </c>
      <c r="AC4" s="229" t="s">
        <v>109</v>
      </c>
      <c r="AD4" s="224" t="s">
        <v>110</v>
      </c>
      <c r="AE4" s="224" t="s">
        <v>111</v>
      </c>
      <c r="AF4" s="228"/>
      <c r="AG4" s="224" t="s">
        <v>90</v>
      </c>
      <c r="AH4" s="224" t="s">
        <v>91</v>
      </c>
      <c r="AI4" s="224" t="s">
        <v>92</v>
      </c>
      <c r="AJ4" s="228"/>
      <c r="AK4" s="231" t="s">
        <v>117</v>
      </c>
      <c r="AL4" s="224" t="s">
        <v>118</v>
      </c>
      <c r="AM4" s="224" t="s">
        <v>119</v>
      </c>
      <c r="AN4" s="224" t="s">
        <v>120</v>
      </c>
      <c r="AO4" s="228"/>
      <c r="AP4" s="224" t="s">
        <v>85</v>
      </c>
      <c r="AQ4" s="224" t="s">
        <v>86</v>
      </c>
      <c r="AR4" s="224" t="s">
        <v>87</v>
      </c>
      <c r="AS4" s="228"/>
      <c r="AT4" s="224" t="s">
        <v>90</v>
      </c>
      <c r="AU4" s="224" t="s">
        <v>91</v>
      </c>
      <c r="AV4" s="224" t="s">
        <v>92</v>
      </c>
      <c r="AW4" s="224" t="s">
        <v>125</v>
      </c>
      <c r="AX4" s="224" t="s">
        <v>95</v>
      </c>
      <c r="AY4" s="224" t="s">
        <v>96</v>
      </c>
      <c r="AZ4" s="224" t="s">
        <v>97</v>
      </c>
      <c r="BA4" s="234" t="s">
        <v>127</v>
      </c>
    </row>
    <row r="5" spans="1:53" s="1" customFormat="1">
      <c r="A5" s="226"/>
      <c r="B5" s="224"/>
      <c r="C5" s="224"/>
      <c r="D5" s="224"/>
      <c r="E5" s="224"/>
      <c r="F5" s="224"/>
      <c r="G5" s="224"/>
      <c r="H5" s="224"/>
      <c r="I5" s="224"/>
      <c r="J5" s="224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30"/>
      <c r="AD5" s="228"/>
      <c r="AE5" s="228"/>
      <c r="AF5" s="228"/>
      <c r="AG5" s="228"/>
      <c r="AH5" s="228"/>
      <c r="AI5" s="228"/>
      <c r="AJ5" s="228"/>
      <c r="AK5" s="232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35"/>
    </row>
    <row r="6" spans="1:53" ht="19.899999999999999" customHeight="1">
      <c r="A6" s="226"/>
      <c r="B6" s="224"/>
      <c r="C6" s="224"/>
      <c r="D6" s="224"/>
      <c r="E6" s="224"/>
      <c r="F6" s="224"/>
      <c r="G6" s="224"/>
      <c r="H6" s="224"/>
      <c r="I6" s="224"/>
      <c r="J6" s="224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30"/>
      <c r="AD6" s="228"/>
      <c r="AE6" s="228"/>
      <c r="AF6" s="228"/>
      <c r="AG6" s="228"/>
      <c r="AH6" s="228"/>
      <c r="AI6" s="228"/>
      <c r="AJ6" s="228"/>
      <c r="AK6" s="232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35"/>
    </row>
    <row r="7" spans="1:53" ht="42" customHeight="1">
      <c r="A7" s="226"/>
      <c r="B7" s="64">
        <v>1</v>
      </c>
      <c r="C7" s="64">
        <v>2</v>
      </c>
      <c r="D7" s="64">
        <v>3</v>
      </c>
      <c r="E7" s="64">
        <v>4</v>
      </c>
      <c r="F7" s="64">
        <v>5</v>
      </c>
      <c r="G7" s="64">
        <v>6</v>
      </c>
      <c r="H7" s="64">
        <v>7</v>
      </c>
      <c r="I7" s="64">
        <v>8</v>
      </c>
      <c r="J7" s="64">
        <v>9</v>
      </c>
      <c r="K7" s="64">
        <v>10</v>
      </c>
      <c r="L7" s="64">
        <v>11</v>
      </c>
      <c r="M7" s="64">
        <v>12</v>
      </c>
      <c r="N7" s="64">
        <v>13</v>
      </c>
      <c r="O7" s="64">
        <v>14</v>
      </c>
      <c r="P7" s="64">
        <v>15</v>
      </c>
      <c r="Q7" s="64">
        <v>16</v>
      </c>
      <c r="R7" s="64">
        <v>17</v>
      </c>
      <c r="S7" s="64">
        <v>18</v>
      </c>
      <c r="T7" s="64">
        <v>19</v>
      </c>
      <c r="U7" s="64">
        <v>20</v>
      </c>
      <c r="V7" s="64">
        <v>21</v>
      </c>
      <c r="W7" s="64">
        <v>22</v>
      </c>
      <c r="X7" s="64">
        <v>23</v>
      </c>
      <c r="Y7" s="64">
        <v>24</v>
      </c>
      <c r="Z7" s="64">
        <v>25</v>
      </c>
      <c r="AA7" s="64">
        <v>26</v>
      </c>
      <c r="AB7" s="64">
        <v>27</v>
      </c>
      <c r="AC7" s="64">
        <v>28</v>
      </c>
      <c r="AD7" s="64">
        <v>29</v>
      </c>
      <c r="AE7" s="64">
        <v>30</v>
      </c>
      <c r="AF7" s="64">
        <v>31</v>
      </c>
      <c r="AG7" s="64">
        <v>32</v>
      </c>
      <c r="AH7" s="64">
        <v>33</v>
      </c>
      <c r="AI7" s="64">
        <v>34</v>
      </c>
      <c r="AJ7" s="64">
        <v>35</v>
      </c>
      <c r="AK7" s="64">
        <v>36</v>
      </c>
      <c r="AL7" s="64">
        <v>37</v>
      </c>
      <c r="AM7" s="64">
        <v>38</v>
      </c>
      <c r="AN7" s="64">
        <v>39</v>
      </c>
      <c r="AO7" s="64">
        <v>40</v>
      </c>
      <c r="AP7" s="64">
        <v>41</v>
      </c>
      <c r="AQ7" s="64">
        <v>42</v>
      </c>
      <c r="AR7" s="64">
        <v>43</v>
      </c>
      <c r="AS7" s="64">
        <v>44</v>
      </c>
      <c r="AT7" s="64">
        <v>45</v>
      </c>
      <c r="AU7" s="64">
        <v>46</v>
      </c>
      <c r="AV7" s="64">
        <v>47</v>
      </c>
      <c r="AW7" s="64">
        <v>48</v>
      </c>
      <c r="AX7" s="64">
        <v>49</v>
      </c>
      <c r="AY7" s="64">
        <v>50</v>
      </c>
      <c r="AZ7" s="64">
        <v>51</v>
      </c>
      <c r="BA7" s="69">
        <v>52</v>
      </c>
    </row>
    <row r="8" spans="1:53" ht="69" customHeight="1" thickBot="1">
      <c r="A8" s="76" t="s">
        <v>81</v>
      </c>
      <c r="B8" s="19" t="s">
        <v>138</v>
      </c>
      <c r="C8" s="19" t="s">
        <v>138</v>
      </c>
      <c r="D8" s="19" t="s">
        <v>138</v>
      </c>
      <c r="E8" s="19" t="s">
        <v>138</v>
      </c>
      <c r="F8" s="19" t="s">
        <v>138</v>
      </c>
      <c r="G8" s="19" t="s">
        <v>138</v>
      </c>
      <c r="H8" s="19" t="s">
        <v>138</v>
      </c>
      <c r="I8" s="19" t="s">
        <v>138</v>
      </c>
      <c r="J8" s="19" t="s">
        <v>138</v>
      </c>
      <c r="K8" s="19" t="s">
        <v>138</v>
      </c>
      <c r="L8" s="19" t="s">
        <v>138</v>
      </c>
      <c r="M8" s="19" t="s">
        <v>138</v>
      </c>
      <c r="N8" s="19" t="s">
        <v>138</v>
      </c>
      <c r="O8" s="19" t="s">
        <v>138</v>
      </c>
      <c r="P8" s="19" t="s">
        <v>138</v>
      </c>
      <c r="Q8" s="19" t="s">
        <v>138</v>
      </c>
      <c r="R8" s="19" t="s">
        <v>139</v>
      </c>
      <c r="S8" s="67" t="s">
        <v>55</v>
      </c>
      <c r="T8" s="67" t="s">
        <v>55</v>
      </c>
      <c r="U8" s="19" t="s">
        <v>128</v>
      </c>
      <c r="V8" s="19" t="s">
        <v>128</v>
      </c>
      <c r="W8" s="19" t="s">
        <v>138</v>
      </c>
      <c r="X8" s="19" t="s">
        <v>138</v>
      </c>
      <c r="Y8" s="19" t="s">
        <v>138</v>
      </c>
      <c r="Z8" s="19" t="s">
        <v>138</v>
      </c>
      <c r="AA8" s="19" t="s">
        <v>138</v>
      </c>
      <c r="AB8" s="19" t="s">
        <v>138</v>
      </c>
      <c r="AC8" s="19" t="s">
        <v>138</v>
      </c>
      <c r="AD8" s="19" t="s">
        <v>138</v>
      </c>
      <c r="AE8" s="19" t="s">
        <v>138</v>
      </c>
      <c r="AF8" s="19" t="s">
        <v>162</v>
      </c>
      <c r="AG8" s="19" t="s">
        <v>131</v>
      </c>
      <c r="AH8" s="19" t="s">
        <v>131</v>
      </c>
      <c r="AI8" s="19" t="s">
        <v>131</v>
      </c>
      <c r="AJ8" s="19" t="s">
        <v>131</v>
      </c>
      <c r="AK8" s="19" t="s">
        <v>131</v>
      </c>
      <c r="AL8" s="19" t="s">
        <v>131</v>
      </c>
      <c r="AM8" s="19" t="s">
        <v>131</v>
      </c>
      <c r="AN8" s="19" t="s">
        <v>131</v>
      </c>
      <c r="AO8" s="19" t="s">
        <v>131</v>
      </c>
      <c r="AP8" s="19" t="s">
        <v>131</v>
      </c>
      <c r="AQ8" s="19" t="s">
        <v>161</v>
      </c>
      <c r="AR8" s="71" t="s">
        <v>82</v>
      </c>
      <c r="AS8" s="68"/>
      <c r="AT8" s="68"/>
      <c r="AU8" s="68"/>
      <c r="AV8" s="68"/>
      <c r="AW8" s="68"/>
      <c r="AX8" s="68"/>
      <c r="AY8" s="68"/>
      <c r="AZ8" s="68"/>
      <c r="BA8" s="70"/>
    </row>
    <row r="9" spans="1:53" ht="2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ht="21">
      <c r="A10" s="20"/>
      <c r="B10" s="20"/>
      <c r="C10" s="20"/>
      <c r="D10" s="20"/>
      <c r="E10" s="20"/>
      <c r="F10" s="20"/>
      <c r="G10" s="20"/>
      <c r="H10" s="20"/>
      <c r="I10" s="20"/>
      <c r="J10" s="10"/>
      <c r="K10" s="10"/>
      <c r="L10" s="10"/>
      <c r="M10" s="11" t="s">
        <v>56</v>
      </c>
      <c r="N10" s="11"/>
      <c r="O10" s="11"/>
      <c r="P10" s="11"/>
      <c r="Q10" s="11"/>
      <c r="R10" s="11"/>
      <c r="S10" s="62"/>
      <c r="T10" s="62"/>
      <c r="U10" s="62"/>
      <c r="V10" s="6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1:53" ht="21">
      <c r="A11" s="20"/>
      <c r="B11" s="20"/>
      <c r="C11" s="20"/>
      <c r="D11" s="20"/>
      <c r="E11" s="20"/>
      <c r="F11" s="20"/>
      <c r="G11" s="20"/>
      <c r="H11" s="20"/>
      <c r="I11" s="20"/>
      <c r="J11" s="10"/>
      <c r="K11" s="10"/>
      <c r="L11" s="10"/>
      <c r="M11" s="10"/>
      <c r="N11" s="10"/>
      <c r="O11" s="10"/>
      <c r="P11" s="10"/>
      <c r="Q11" s="10"/>
      <c r="R11" s="1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1:53" ht="21">
      <c r="A12" s="20"/>
      <c r="B12" s="20"/>
      <c r="C12" s="20"/>
      <c r="D12" s="20"/>
      <c r="E12" s="20"/>
      <c r="F12" s="20"/>
      <c r="G12" s="65"/>
      <c r="H12" s="65"/>
      <c r="I12" s="66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3" ht="21.75" thickBot="1">
      <c r="A13" s="20"/>
      <c r="B13" s="20"/>
      <c r="C13" s="20"/>
      <c r="D13" s="20"/>
      <c r="E13" s="20"/>
      <c r="F13" s="20"/>
      <c r="G13" s="20"/>
      <c r="H13" s="20"/>
      <c r="I13" s="20"/>
      <c r="J13" s="10"/>
      <c r="K13" s="10"/>
      <c r="L13" s="10"/>
      <c r="M13" s="10"/>
      <c r="N13" s="10"/>
      <c r="O13" s="10"/>
      <c r="P13" s="10"/>
      <c r="Q13" s="10"/>
      <c r="R13" s="1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3" ht="22.5" thickBot="1">
      <c r="A14" s="20"/>
      <c r="B14" s="20"/>
      <c r="C14" s="20"/>
      <c r="D14" s="20"/>
      <c r="E14" s="20"/>
      <c r="F14" s="20"/>
      <c r="G14" s="72" t="s">
        <v>129</v>
      </c>
      <c r="H14" s="65"/>
      <c r="I14" s="65"/>
      <c r="J14" s="239" t="s">
        <v>130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"/>
      <c r="AA14" s="20"/>
      <c r="AB14" s="20"/>
      <c r="AC14" s="20"/>
      <c r="AD14" s="75" t="s">
        <v>132</v>
      </c>
      <c r="AE14" s="20"/>
      <c r="AF14" s="20"/>
      <c r="AG14" s="236" t="s">
        <v>137</v>
      </c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0"/>
      <c r="AX14" s="20"/>
      <c r="AY14" s="20"/>
      <c r="AZ14" s="20"/>
      <c r="BA14" s="20"/>
    </row>
    <row r="15" spans="1:53" ht="21">
      <c r="A15" s="20"/>
      <c r="B15" s="20"/>
      <c r="C15" s="20"/>
      <c r="D15" s="20"/>
      <c r="E15" s="20"/>
      <c r="F15" s="20"/>
      <c r="G15" s="20"/>
      <c r="H15" s="20"/>
      <c r="I15" s="2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1:53" ht="21.75" thickBot="1">
      <c r="A16" s="20"/>
      <c r="B16" s="20"/>
      <c r="C16" s="20"/>
      <c r="D16" s="20"/>
      <c r="E16" s="20"/>
      <c r="F16" s="20"/>
      <c r="G16" s="20"/>
      <c r="H16" s="20"/>
      <c r="I16" s="20"/>
      <c r="J16" s="10"/>
      <c r="K16" s="10"/>
      <c r="L16" s="10"/>
      <c r="M16" s="10"/>
      <c r="N16" s="10"/>
      <c r="O16" s="10"/>
      <c r="P16" s="10"/>
      <c r="Q16" s="10"/>
      <c r="R16" s="1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2.5" thickBot="1">
      <c r="A17" s="20"/>
      <c r="B17" s="20"/>
      <c r="C17" s="20"/>
      <c r="D17" s="20"/>
      <c r="E17" s="20"/>
      <c r="F17" s="20"/>
      <c r="G17" s="72" t="s">
        <v>128</v>
      </c>
      <c r="H17" s="20"/>
      <c r="I17" s="20"/>
      <c r="J17" s="236" t="s">
        <v>134</v>
      </c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"/>
      <c r="AA17" s="20"/>
      <c r="AB17" s="20"/>
      <c r="AC17" s="20"/>
      <c r="AD17" s="74" t="s">
        <v>82</v>
      </c>
      <c r="AE17" s="20"/>
      <c r="AF17" s="20"/>
      <c r="AG17" s="236" t="s">
        <v>136</v>
      </c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0"/>
      <c r="AX17" s="20"/>
      <c r="AY17" s="20"/>
      <c r="AZ17" s="20"/>
      <c r="BA17" s="20"/>
    </row>
    <row r="18" spans="1:53" ht="19.5" thickBot="1">
      <c r="A18" s="1"/>
      <c r="B18" s="1"/>
      <c r="C18" s="1"/>
      <c r="D18" s="1"/>
      <c r="E18" s="1"/>
      <c r="F18" s="1"/>
      <c r="G18" s="1"/>
      <c r="H18" s="1"/>
      <c r="I18" s="1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19.899999999999999" customHeight="1" thickBot="1">
      <c r="G19" s="72" t="s">
        <v>131</v>
      </c>
      <c r="J19" s="236" t="s">
        <v>135</v>
      </c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AD19" s="73" t="s">
        <v>55</v>
      </c>
      <c r="AG19" s="238" t="s">
        <v>133</v>
      </c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</row>
  </sheetData>
  <mergeCells count="72">
    <mergeCell ref="J17:Y17"/>
    <mergeCell ref="J19:Y19"/>
    <mergeCell ref="AG14:AV14"/>
    <mergeCell ref="AG17:AV17"/>
    <mergeCell ref="AG19:AT19"/>
    <mergeCell ref="J14:Y15"/>
    <mergeCell ref="AX3:BA3"/>
    <mergeCell ref="AX4:AX6"/>
    <mergeCell ref="AY4:AY6"/>
    <mergeCell ref="AZ4:AZ6"/>
    <mergeCell ref="BA4:BA6"/>
    <mergeCell ref="AP3:AR3"/>
    <mergeCell ref="AP4:AP6"/>
    <mergeCell ref="AQ4:AQ6"/>
    <mergeCell ref="AR4:AR6"/>
    <mergeCell ref="AS3:AS6"/>
    <mergeCell ref="AT3:AW3"/>
    <mergeCell ref="AT4:AT6"/>
    <mergeCell ref="AU4:AU6"/>
    <mergeCell ref="AV4:AV6"/>
    <mergeCell ref="AW4:AW6"/>
    <mergeCell ref="AO3:AO6"/>
    <mergeCell ref="AF3:AF6"/>
    <mergeCell ref="AG3:AI3"/>
    <mergeCell ref="AG4:AG6"/>
    <mergeCell ref="AH4:AH6"/>
    <mergeCell ref="AI4:AI6"/>
    <mergeCell ref="AJ3:AJ6"/>
    <mergeCell ref="AK3:AN3"/>
    <mergeCell ref="AK4:AK6"/>
    <mergeCell ref="AL4:AL6"/>
    <mergeCell ref="AM4:AM6"/>
    <mergeCell ref="AN4:AN6"/>
    <mergeCell ref="X3:AA3"/>
    <mergeCell ref="X4:X6"/>
    <mergeCell ref="Y4:Y6"/>
    <mergeCell ref="Z4:Z6"/>
    <mergeCell ref="AA4:AA6"/>
    <mergeCell ref="AB3:AE3"/>
    <mergeCell ref="AB4:AB6"/>
    <mergeCell ref="AC4:AC6"/>
    <mergeCell ref="AD4:AD6"/>
    <mergeCell ref="AE4:AE6"/>
    <mergeCell ref="S3:S6"/>
    <mergeCell ref="T3:W3"/>
    <mergeCell ref="T4:T6"/>
    <mergeCell ref="U4:U6"/>
    <mergeCell ref="V4:V6"/>
    <mergeCell ref="W4:W6"/>
    <mergeCell ref="O3:O6"/>
    <mergeCell ref="P3:R3"/>
    <mergeCell ref="P4:P6"/>
    <mergeCell ref="Q4:Q6"/>
    <mergeCell ref="R4:R6"/>
    <mergeCell ref="A3:A7"/>
    <mergeCell ref="K3:N3"/>
    <mergeCell ref="K4:K6"/>
    <mergeCell ref="L4:L6"/>
    <mergeCell ref="M4:M6"/>
    <mergeCell ref="N4:N6"/>
    <mergeCell ref="C1:M1"/>
    <mergeCell ref="B3:E3"/>
    <mergeCell ref="F3:F6"/>
    <mergeCell ref="B4:B6"/>
    <mergeCell ref="C4:C6"/>
    <mergeCell ref="E4:E6"/>
    <mergeCell ref="D4:D6"/>
    <mergeCell ref="G3:I3"/>
    <mergeCell ref="G4:G6"/>
    <mergeCell ref="H4:H6"/>
    <mergeCell ref="I4:I6"/>
    <mergeCell ref="J3:J6"/>
  </mergeCells>
  <pageMargins left="0.7" right="0.498437499999999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3. План учебного процесса</vt:lpstr>
      <vt:lpstr>титульный  лист </vt:lpstr>
      <vt:lpstr>2. сводные данные</vt:lpstr>
      <vt:lpstr>1. график учебного процесса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metod1</dc:creator>
  <cp:lastModifiedBy>karpushina</cp:lastModifiedBy>
  <cp:lastPrinted>2024-10-01T03:03:37Z</cp:lastPrinted>
  <dcterms:created xsi:type="dcterms:W3CDTF">2011-05-26T10:03:28Z</dcterms:created>
  <dcterms:modified xsi:type="dcterms:W3CDTF">2025-03-18T07:34:14Z</dcterms:modified>
</cp:coreProperties>
</file>