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75" windowWidth="14175" windowHeight="7515"/>
  </bookViews>
  <sheets>
    <sheet name="титульный  лист " sheetId="17" r:id="rId1"/>
    <sheet name="1. график учебного процесса" sheetId="19" r:id="rId2"/>
    <sheet name="2. сводные данные" sheetId="18" r:id="rId3"/>
    <sheet name="3. План учебного процесса" sheetId="20" r:id="rId4"/>
    <sheet name="Пояснительная записка" sheetId="21" r:id="rId5"/>
    <sheet name="Лист2" sheetId="22" r:id="rId6"/>
  </sheets>
  <definedNames>
    <definedName name="_GoBack" localSheetId="4">'Пояснительная записка'!$B$88</definedName>
  </definedNames>
  <calcPr calcId="125725"/>
</workbook>
</file>

<file path=xl/calcChain.xml><?xml version="1.0" encoding="utf-8"?>
<calcChain xmlns="http://schemas.openxmlformats.org/spreadsheetml/2006/main">
  <c r="J22" i="20"/>
  <c r="R45"/>
  <c r="R46"/>
  <c r="R47"/>
  <c r="R33"/>
  <c r="R34"/>
  <c r="R32"/>
  <c r="O51"/>
  <c r="P51"/>
  <c r="Q51"/>
  <c r="M52"/>
  <c r="N52"/>
  <c r="O52"/>
  <c r="P52"/>
  <c r="Q52"/>
  <c r="L52"/>
  <c r="M51"/>
  <c r="L51"/>
  <c r="I42" l="1"/>
  <c r="I31"/>
  <c r="P31"/>
  <c r="N33"/>
  <c r="N34"/>
  <c r="N32"/>
  <c r="J42" l="1"/>
  <c r="K42"/>
  <c r="L42"/>
  <c r="M42"/>
  <c r="N42"/>
  <c r="O42"/>
  <c r="P42"/>
  <c r="Q42"/>
  <c r="S42"/>
  <c r="T42"/>
  <c r="J35"/>
  <c r="K35"/>
  <c r="L35"/>
  <c r="M35"/>
  <c r="O35"/>
  <c r="P35"/>
  <c r="P30" s="1"/>
  <c r="P29" s="1"/>
  <c r="Q35"/>
  <c r="S35"/>
  <c r="T35"/>
  <c r="I35"/>
  <c r="J31"/>
  <c r="K31"/>
  <c r="L31"/>
  <c r="M31"/>
  <c r="N31"/>
  <c r="O31"/>
  <c r="Q31"/>
  <c r="S31"/>
  <c r="T31"/>
  <c r="H31"/>
  <c r="R37"/>
  <c r="R43"/>
  <c r="H35"/>
  <c r="Q30" l="1"/>
  <c r="Q29" s="1"/>
  <c r="T30"/>
  <c r="M30"/>
  <c r="M29" s="1"/>
  <c r="L30"/>
  <c r="L29" s="1"/>
  <c r="S30"/>
  <c r="S29" s="1"/>
  <c r="K30"/>
  <c r="K29" s="1"/>
  <c r="J30"/>
  <c r="J29" s="1"/>
  <c r="O30"/>
  <c r="O29" s="1"/>
  <c r="I30"/>
  <c r="I29" s="1"/>
  <c r="T29"/>
  <c r="R24"/>
  <c r="R25"/>
  <c r="R26"/>
  <c r="R27"/>
  <c r="R28"/>
  <c r="R23"/>
  <c r="R22" s="1"/>
  <c r="N24"/>
  <c r="N25"/>
  <c r="N26"/>
  <c r="N27"/>
  <c r="N28"/>
  <c r="N23"/>
  <c r="R9"/>
  <c r="R10"/>
  <c r="R11"/>
  <c r="R12"/>
  <c r="R13"/>
  <c r="R14"/>
  <c r="R15"/>
  <c r="R16"/>
  <c r="R17"/>
  <c r="R18"/>
  <c r="R19"/>
  <c r="R20"/>
  <c r="R21"/>
  <c r="R8"/>
  <c r="N9"/>
  <c r="N10"/>
  <c r="N11"/>
  <c r="N12"/>
  <c r="N13"/>
  <c r="N14"/>
  <c r="N15"/>
  <c r="N16"/>
  <c r="N17"/>
  <c r="N18"/>
  <c r="N19"/>
  <c r="N20"/>
  <c r="N21"/>
  <c r="N8"/>
  <c r="L7"/>
  <c r="G37"/>
  <c r="G38"/>
  <c r="G39"/>
  <c r="G40"/>
  <c r="G41"/>
  <c r="G36"/>
  <c r="G35" l="1"/>
  <c r="R7"/>
  <c r="R50" s="1"/>
  <c r="N22"/>
  <c r="G32"/>
  <c r="G31" s="1"/>
  <c r="G23"/>
  <c r="I7"/>
  <c r="J7"/>
  <c r="K7"/>
  <c r="M7"/>
  <c r="N7"/>
  <c r="O7"/>
  <c r="P7"/>
  <c r="Q7"/>
  <c r="S7"/>
  <c r="T7"/>
  <c r="G9"/>
  <c r="H8"/>
  <c r="G8" s="1"/>
  <c r="H11"/>
  <c r="G11" s="1"/>
  <c r="H12"/>
  <c r="G12" s="1"/>
  <c r="H13"/>
  <c r="G13" s="1"/>
  <c r="H14"/>
  <c r="G14" s="1"/>
  <c r="H15"/>
  <c r="G15" s="1"/>
  <c r="H16"/>
  <c r="G16" s="1"/>
  <c r="H17"/>
  <c r="G17" s="1"/>
  <c r="H18"/>
  <c r="G18" s="1"/>
  <c r="H19"/>
  <c r="G19" s="1"/>
  <c r="H20"/>
  <c r="G20" s="1"/>
  <c r="H21"/>
  <c r="G21" s="1"/>
  <c r="H10"/>
  <c r="G10" s="1"/>
  <c r="N36"/>
  <c r="R36"/>
  <c r="N37"/>
  <c r="N38"/>
  <c r="R38"/>
  <c r="R51" s="1"/>
  <c r="N39"/>
  <c r="R39"/>
  <c r="R40"/>
  <c r="R52" s="1"/>
  <c r="H42"/>
  <c r="R44"/>
  <c r="R42" s="1"/>
  <c r="N51" l="1"/>
  <c r="G7"/>
  <c r="N50"/>
  <c r="R35"/>
  <c r="N35"/>
  <c r="N30" s="1"/>
  <c r="N29" s="1"/>
  <c r="N49" s="1"/>
  <c r="H7"/>
  <c r="G43"/>
  <c r="G42" l="1"/>
  <c r="G30" s="1"/>
  <c r="T22" l="1"/>
  <c r="T49" s="1"/>
  <c r="S22"/>
  <c r="S49" s="1"/>
  <c r="H30" l="1"/>
  <c r="H29" s="1"/>
  <c r="G33"/>
  <c r="R31"/>
  <c r="R30" s="1"/>
  <c r="R29" s="1"/>
  <c r="R49" s="1"/>
  <c r="G28"/>
  <c r="G27"/>
  <c r="G26"/>
  <c r="G25"/>
  <c r="G24"/>
  <c r="Q22"/>
  <c r="P22"/>
  <c r="O22"/>
  <c r="M22"/>
  <c r="M50" s="1"/>
  <c r="L22"/>
  <c r="K22"/>
  <c r="H22"/>
  <c r="O49" l="1"/>
  <c r="O50"/>
  <c r="Q49"/>
  <c r="Q50"/>
  <c r="L49"/>
  <c r="L50"/>
  <c r="P49"/>
  <c r="P50"/>
  <c r="M49"/>
  <c r="G22"/>
  <c r="G49" s="1"/>
  <c r="I22"/>
  <c r="I49" s="1"/>
  <c r="G29" l="1"/>
</calcChain>
</file>

<file path=xl/sharedStrings.xml><?xml version="1.0" encoding="utf-8"?>
<sst xmlns="http://schemas.openxmlformats.org/spreadsheetml/2006/main" count="345" uniqueCount="223">
  <si>
    <t>индекс</t>
  </si>
  <si>
    <t>Физическая культура</t>
  </si>
  <si>
    <t>ОП. 00</t>
  </si>
  <si>
    <t>Электротехника</t>
  </si>
  <si>
    <t>Охрана труда</t>
  </si>
  <si>
    <t>Материаловедение</t>
  </si>
  <si>
    <t>П.00</t>
  </si>
  <si>
    <t>Профессиональный цикл</t>
  </si>
  <si>
    <t>ПМ. 00</t>
  </si>
  <si>
    <t>Профессиональные модули</t>
  </si>
  <si>
    <t>ПМ. 01</t>
  </si>
  <si>
    <t>ПМ. 02</t>
  </si>
  <si>
    <t>ГИА</t>
  </si>
  <si>
    <t>ФК.00</t>
  </si>
  <si>
    <t>Наименование циклов, разделов, дисциплин, профессиональных модулей, МДК, практик</t>
  </si>
  <si>
    <t>Общепрофессиональный цикл</t>
  </si>
  <si>
    <t>Слесарное дело</t>
  </si>
  <si>
    <t>Техническое черчение</t>
  </si>
  <si>
    <t>Безопасность жизнедеятельности</t>
  </si>
  <si>
    <t>Транспортировка грузов</t>
  </si>
  <si>
    <t>Формы промежуточной аттестации</t>
  </si>
  <si>
    <t>Учебная нагрузка обучающихся (час.)</t>
  </si>
  <si>
    <t>Распределение обязательной нагрузки по курсам и семестрам</t>
  </si>
  <si>
    <t>Обязательная аудиторная</t>
  </si>
  <si>
    <t>1 курс</t>
  </si>
  <si>
    <t>2 курс</t>
  </si>
  <si>
    <t>Всего занятий</t>
  </si>
  <si>
    <t>Всего</t>
  </si>
  <si>
    <t>Теоретическая подготовка  водителей автомобилей категории  "С"</t>
  </si>
  <si>
    <t>Государственная (итоговая) аттестация</t>
  </si>
  <si>
    <t>ПМ. 03</t>
  </si>
  <si>
    <t>Производство строповочных работ</t>
  </si>
  <si>
    <t>Технология проведения строповочных работ</t>
  </si>
  <si>
    <t>Учебная практика 03</t>
  </si>
  <si>
    <t>ПА</t>
  </si>
  <si>
    <t>Промежуточная аттестация</t>
  </si>
  <si>
    <t>ПП</t>
  </si>
  <si>
    <t>3 семестр</t>
  </si>
  <si>
    <t>Эксплуатация крана автомобильного при производстве работ</t>
  </si>
  <si>
    <t>Устройство, управление и техническое обслуживание крана автомобильного</t>
  </si>
  <si>
    <t>курс</t>
  </si>
  <si>
    <t>УП</t>
  </si>
  <si>
    <t>4                 семестр</t>
  </si>
  <si>
    <t>Итого за           1 курс</t>
  </si>
  <si>
    <t>Итого за         2 курс</t>
  </si>
  <si>
    <t>17   недель</t>
  </si>
  <si>
    <t>ЛПЗ</t>
  </si>
  <si>
    <t>Максимальная нагрузка обучающегося</t>
  </si>
  <si>
    <t>Экзаменов</t>
  </si>
  <si>
    <t>Дифф. зачетов</t>
  </si>
  <si>
    <t>Зачетов</t>
  </si>
  <si>
    <t>УЧЕБНЫЙ ПЛАН</t>
  </si>
  <si>
    <t>Квалификация:</t>
  </si>
  <si>
    <t>Водитель автомобиля</t>
  </si>
  <si>
    <t>Форма обучения - очная</t>
  </si>
  <si>
    <t xml:space="preserve">Базовый уровень образования - основное общее </t>
  </si>
  <si>
    <t>образование</t>
  </si>
  <si>
    <t>23.01.07    МАШИНИСТ КРАНА (КРАНОВЩИК)</t>
  </si>
  <si>
    <t>Машинист крана автомобильного</t>
  </si>
  <si>
    <t>Курсы</t>
  </si>
  <si>
    <t xml:space="preserve">Обучение по дисциплинам и междисциплинарным курсам
</t>
  </si>
  <si>
    <t>Учебная практика</t>
  </si>
  <si>
    <t>Производственная практика</t>
  </si>
  <si>
    <t xml:space="preserve">Каникулы
</t>
  </si>
  <si>
    <t xml:space="preserve">
Всего
по курсам
</t>
  </si>
  <si>
    <t xml:space="preserve">I </t>
  </si>
  <si>
    <t xml:space="preserve">II  </t>
  </si>
  <si>
    <t>к</t>
  </si>
  <si>
    <t>Условные обозначения:</t>
  </si>
  <si>
    <t>24   недели</t>
  </si>
  <si>
    <t>Утверждено</t>
  </si>
  <si>
    <t>Приказом директора                                                        КГАПОУ "Красноярский техникум                                 транспорта и сервиса</t>
  </si>
  <si>
    <t>Устройство, техническое обслуживание и ремонт базовой машины крана</t>
  </si>
  <si>
    <t>1. График учебного процесса</t>
  </si>
  <si>
    <t xml:space="preserve">3.  План учебного процесса </t>
  </si>
  <si>
    <t xml:space="preserve">СО </t>
  </si>
  <si>
    <t xml:space="preserve">Среднее общее образование </t>
  </si>
  <si>
    <t xml:space="preserve">Другие  формы контроля </t>
  </si>
  <si>
    <t xml:space="preserve">Зачет </t>
  </si>
  <si>
    <t>Диф.зачет</t>
  </si>
  <si>
    <t>Экзамен</t>
  </si>
  <si>
    <t>1                  семестр</t>
  </si>
  <si>
    <t xml:space="preserve">Всего  </t>
  </si>
  <si>
    <t>ОП.01.</t>
  </si>
  <si>
    <t>ОП.02.</t>
  </si>
  <si>
    <t>ОП.03.</t>
  </si>
  <si>
    <t>ОП.04.</t>
  </si>
  <si>
    <t>ОП.05.</t>
  </si>
  <si>
    <t>ОП.06.</t>
  </si>
  <si>
    <t>МДК.01.01.</t>
  </si>
  <si>
    <t xml:space="preserve">УП.01. </t>
  </si>
  <si>
    <t xml:space="preserve">Учебная практика 01. </t>
  </si>
  <si>
    <t>МДК.02.01.</t>
  </si>
  <si>
    <t>МДК.02.02.</t>
  </si>
  <si>
    <t>УП.02.</t>
  </si>
  <si>
    <t>Учебная практика  02.01.</t>
  </si>
  <si>
    <t>Учебная практика  02.02.</t>
  </si>
  <si>
    <t>ПП.02.</t>
  </si>
  <si>
    <t>МДК.03.01</t>
  </si>
  <si>
    <t>УП.03.</t>
  </si>
  <si>
    <t>Дисц. МДК</t>
  </si>
  <si>
    <t>I</t>
  </si>
  <si>
    <t>II</t>
  </si>
  <si>
    <t>III</t>
  </si>
  <si>
    <t xml:space="preserve">сентябрь </t>
  </si>
  <si>
    <t>1-6</t>
  </si>
  <si>
    <t>7-13</t>
  </si>
  <si>
    <t>14-20</t>
  </si>
  <si>
    <t>21-27</t>
  </si>
  <si>
    <t>28-4 окт.</t>
  </si>
  <si>
    <t>октябрь</t>
  </si>
  <si>
    <t>5-11</t>
  </si>
  <si>
    <t>12-18</t>
  </si>
  <si>
    <t>19-25</t>
  </si>
  <si>
    <t xml:space="preserve">26-1 нояб. </t>
  </si>
  <si>
    <t>ноябрь</t>
  </si>
  <si>
    <t>2-8</t>
  </si>
  <si>
    <t>9-15</t>
  </si>
  <si>
    <t>16-22</t>
  </si>
  <si>
    <t>23-29</t>
  </si>
  <si>
    <t>30-6 декабря</t>
  </si>
  <si>
    <t>декабрь</t>
  </si>
  <si>
    <t>28-3 янв.</t>
  </si>
  <si>
    <t>январь</t>
  </si>
  <si>
    <t>4-10</t>
  </si>
  <si>
    <t>11-17</t>
  </si>
  <si>
    <t>18-24</t>
  </si>
  <si>
    <t>25-31</t>
  </si>
  <si>
    <t>февраль</t>
  </si>
  <si>
    <t>1-7</t>
  </si>
  <si>
    <t>8-14</t>
  </si>
  <si>
    <t>15-21</t>
  </si>
  <si>
    <t>22-28</t>
  </si>
  <si>
    <t>март</t>
  </si>
  <si>
    <t>29-4 апр.</t>
  </si>
  <si>
    <t>апрель</t>
  </si>
  <si>
    <t>26-2 мая</t>
  </si>
  <si>
    <t>май</t>
  </si>
  <si>
    <t>3-9</t>
  </si>
  <si>
    <t>10-16</t>
  </si>
  <si>
    <t>17-23</t>
  </si>
  <si>
    <t>24-30</t>
  </si>
  <si>
    <t>31-6 июня</t>
  </si>
  <si>
    <t xml:space="preserve">июнь </t>
  </si>
  <si>
    <t>28-4 июля</t>
  </si>
  <si>
    <t>июль</t>
  </si>
  <si>
    <t>26-1</t>
  </si>
  <si>
    <t>август</t>
  </si>
  <si>
    <t>13-29</t>
  </si>
  <si>
    <t>у</t>
  </si>
  <si>
    <t>т</t>
  </si>
  <si>
    <t>Обучение по дисциплинам и междисциплинарным курсам</t>
  </si>
  <si>
    <t>п</t>
  </si>
  <si>
    <t>па</t>
  </si>
  <si>
    <t xml:space="preserve">каникулы </t>
  </si>
  <si>
    <t>учебная практика</t>
  </si>
  <si>
    <t>производственная практика</t>
  </si>
  <si>
    <t>государственная итоговая аттестация</t>
  </si>
  <si>
    <t>промежуточная аттестация</t>
  </si>
  <si>
    <t>т   у</t>
  </si>
  <si>
    <t>т   па</t>
  </si>
  <si>
    <t xml:space="preserve">Обществознание </t>
  </si>
  <si>
    <t xml:space="preserve">обязательная часть </t>
  </si>
  <si>
    <t>вариативная часть</t>
  </si>
  <si>
    <t xml:space="preserve">Объем </t>
  </si>
  <si>
    <t>Нормативный срок обучения -  1 года 10 месяцев</t>
  </si>
  <si>
    <t>3</t>
  </si>
  <si>
    <t>ОД.01</t>
  </si>
  <si>
    <t>Русский язык</t>
  </si>
  <si>
    <t>ОД.02</t>
  </si>
  <si>
    <t>Литература</t>
  </si>
  <si>
    <t>ОД.03</t>
  </si>
  <si>
    <t>История</t>
  </si>
  <si>
    <t>ОД.04</t>
  </si>
  <si>
    <t>ОД.05</t>
  </si>
  <si>
    <t xml:space="preserve">География  </t>
  </si>
  <si>
    <t>ОД.06</t>
  </si>
  <si>
    <t>Иностранный язык</t>
  </si>
  <si>
    <t>ОД.07</t>
  </si>
  <si>
    <t xml:space="preserve">Математика </t>
  </si>
  <si>
    <t>ОД.08</t>
  </si>
  <si>
    <t>Информатика</t>
  </si>
  <si>
    <t>ОД.09</t>
  </si>
  <si>
    <t>ОД.10</t>
  </si>
  <si>
    <t>ОБЖ</t>
  </si>
  <si>
    <t>ОД.11</t>
  </si>
  <si>
    <t>Физика</t>
  </si>
  <si>
    <t>ОД.12</t>
  </si>
  <si>
    <t xml:space="preserve">Химия </t>
  </si>
  <si>
    <t>ОД.13</t>
  </si>
  <si>
    <t xml:space="preserve">Биология </t>
  </si>
  <si>
    <t xml:space="preserve">Индивидуальный проект </t>
  </si>
  <si>
    <t xml:space="preserve">Самостоятельная внеаудиторная работа </t>
  </si>
  <si>
    <t xml:space="preserve">промежуточная аттестация </t>
  </si>
  <si>
    <t xml:space="preserve">Экзамен квалификационный </t>
  </si>
  <si>
    <t xml:space="preserve">ЭК.01 </t>
  </si>
  <si>
    <t xml:space="preserve">ЭК.02 </t>
  </si>
  <si>
    <t xml:space="preserve">Экзамен модульный </t>
  </si>
  <si>
    <t>ЭМ.03</t>
  </si>
  <si>
    <t>1 недели</t>
  </si>
  <si>
    <t>23 недель</t>
  </si>
  <si>
    <t>1,2</t>
  </si>
  <si>
    <t>3(к1)</t>
  </si>
  <si>
    <r>
      <t xml:space="preserve">2 </t>
    </r>
    <r>
      <rPr>
        <b/>
        <sz val="8"/>
        <rFont val="Times New Roman"/>
        <family val="1"/>
        <charset val="204"/>
      </rPr>
      <t>семестр</t>
    </r>
  </si>
  <si>
    <r>
      <t xml:space="preserve">Консультации на учебную группу -  из расчета 4 часа на одного обучающегося                                                                        </t>
    </r>
    <r>
      <rPr>
        <b/>
        <sz val="11"/>
        <rFont val="Times New Roman"/>
        <family val="1"/>
        <charset val="204"/>
      </rPr>
      <t xml:space="preserve"> Государственная  итоговая аттестация проводится в форме демонстрационного экзамена.</t>
    </r>
    <r>
      <rPr>
        <sz val="11"/>
        <rFont val="Times New Roman"/>
        <family val="1"/>
        <charset val="204"/>
      </rPr>
      <t xml:space="preserve">        )</t>
    </r>
  </si>
  <si>
    <t>4(к2)</t>
  </si>
  <si>
    <t>4(к3)</t>
  </si>
  <si>
    <t xml:space="preserve">2. Сводные данные по бюджету времени (в неделях и часах) </t>
  </si>
  <si>
    <t>1</t>
  </si>
  <si>
    <t>1440/40</t>
  </si>
  <si>
    <t>36/1</t>
  </si>
  <si>
    <t>1476/52</t>
  </si>
  <si>
    <t>756/21</t>
  </si>
  <si>
    <t>252/7</t>
  </si>
  <si>
    <t>396/11</t>
  </si>
  <si>
    <t>1476/43</t>
  </si>
  <si>
    <t>2952/95</t>
  </si>
  <si>
    <t xml:space="preserve">т    </t>
  </si>
  <si>
    <t>п па</t>
  </si>
  <si>
    <t>пап</t>
  </si>
  <si>
    <t xml:space="preserve">по программе подготовки квалифицированных рабочих и служащих </t>
  </si>
  <si>
    <t xml:space="preserve">Профиль получаемого профессионального образования - технологический </t>
  </si>
  <si>
    <r>
      <t xml:space="preserve"> №</t>
    </r>
    <r>
      <rPr>
        <u/>
        <sz val="14"/>
        <color theme="1"/>
        <rFont val="Times New Roman"/>
        <family val="1"/>
        <charset val="204"/>
      </rPr>
      <t>197-ОД</t>
    </r>
    <r>
      <rPr>
        <sz val="14"/>
        <color theme="1"/>
        <rFont val="Times New Roman"/>
        <family val="1"/>
        <charset val="204"/>
      </rPr>
      <t xml:space="preserve">  от </t>
    </r>
    <r>
      <rPr>
        <u/>
        <sz val="14"/>
        <color theme="1"/>
        <rFont val="Times New Roman"/>
        <family val="1"/>
        <charset val="204"/>
      </rPr>
      <t>"30" июня</t>
    </r>
    <r>
      <rPr>
        <sz val="14"/>
        <color theme="1"/>
        <rFont val="Times New Roman"/>
        <family val="1"/>
        <charset val="204"/>
      </rPr>
      <t xml:space="preserve"> 20</t>
    </r>
    <r>
      <rPr>
        <u/>
        <sz val="14"/>
        <color theme="1"/>
        <rFont val="Times New Roman"/>
        <family val="1"/>
        <charset val="204"/>
      </rPr>
      <t xml:space="preserve">23 </t>
    </r>
    <r>
      <rPr>
        <sz val="14"/>
        <color theme="1"/>
        <rFont val="Times New Roman"/>
        <family val="1"/>
        <charset val="204"/>
      </rPr>
      <t>г.</t>
    </r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</si>
</sst>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3">
    <xf numFmtId="0" fontId="0" fillId="0" borderId="0" xfId="0"/>
    <xf numFmtId="0" fontId="0" fillId="0" borderId="0" xfId="0" applyBorder="1"/>
    <xf numFmtId="0" fontId="0" fillId="0" borderId="0" xfId="0"/>
    <xf numFmtId="0" fontId="6" fillId="5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/>
    <xf numFmtId="0" fontId="4" fillId="0" borderId="2" xfId="0" applyFont="1" applyBorder="1" applyAlignment="1">
      <alignment horizontal="center"/>
    </xf>
    <xf numFmtId="0" fontId="0" fillId="0" borderId="0" xfId="0" applyFill="1"/>
    <xf numFmtId="0" fontId="2" fillId="0" borderId="7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7" fillId="0" borderId="0" xfId="0" applyFont="1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top" wrapText="1"/>
    </xf>
    <xf numFmtId="0" fontId="13" fillId="0" borderId="0" xfId="0" applyFont="1"/>
    <xf numFmtId="0" fontId="8" fillId="0" borderId="0" xfId="0" applyFont="1" applyFill="1" applyAlignment="1">
      <alignment horizontal="justify" vertical="distributed"/>
    </xf>
    <xf numFmtId="0" fontId="8" fillId="0" borderId="0" xfId="0" applyFont="1" applyFill="1"/>
    <xf numFmtId="0" fontId="8" fillId="0" borderId="0" xfId="0" applyFont="1"/>
    <xf numFmtId="0" fontId="8" fillId="0" borderId="0" xfId="0" applyFont="1" applyAlignment="1">
      <alignment horizontal="justify" vertical="distributed"/>
    </xf>
    <xf numFmtId="0" fontId="6" fillId="4" borderId="2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 vertical="top" wrapText="1"/>
    </xf>
    <xf numFmtId="0" fontId="6" fillId="5" borderId="8" xfId="0" applyFont="1" applyFill="1" applyBorder="1" applyAlignment="1">
      <alignment horizontal="center" wrapText="1"/>
    </xf>
    <xf numFmtId="49" fontId="17" fillId="4" borderId="4" xfId="0" applyNumberFormat="1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/>
    </xf>
    <xf numFmtId="49" fontId="17" fillId="6" borderId="4" xfId="0" applyNumberFormat="1" applyFont="1" applyFill="1" applyBorder="1" applyAlignment="1">
      <alignment horizontal="left" vertical="center" wrapText="1"/>
    </xf>
    <xf numFmtId="0" fontId="17" fillId="6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distributed"/>
    </xf>
    <xf numFmtId="0" fontId="6" fillId="5" borderId="6" xfId="0" applyFont="1" applyFill="1" applyBorder="1" applyAlignment="1">
      <alignment horizontal="center" vertical="distributed"/>
    </xf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justify" vertical="distributed"/>
    </xf>
    <xf numFmtId="0" fontId="6" fillId="5" borderId="2" xfId="0" applyFont="1" applyFill="1" applyBorder="1" applyAlignment="1">
      <alignment horizontal="center" vertical="distributed"/>
    </xf>
    <xf numFmtId="0" fontId="6" fillId="3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distributed"/>
    </xf>
    <xf numFmtId="0" fontId="6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 vertical="distributed"/>
    </xf>
    <xf numFmtId="0" fontId="17" fillId="5" borderId="2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top" wrapText="1"/>
    </xf>
    <xf numFmtId="0" fontId="17" fillId="6" borderId="2" xfId="0" applyFont="1" applyFill="1" applyBorder="1" applyAlignment="1">
      <alignment horizontal="center" vertical="top" wrapText="1"/>
    </xf>
    <xf numFmtId="0" fontId="17" fillId="6" borderId="2" xfId="0" applyFont="1" applyFill="1" applyBorder="1" applyAlignment="1">
      <alignment horizontal="center" vertical="distributed"/>
    </xf>
    <xf numFmtId="0" fontId="6" fillId="4" borderId="2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distributed"/>
    </xf>
    <xf numFmtId="0" fontId="6" fillId="0" borderId="2" xfId="0" applyFont="1" applyBorder="1" applyAlignment="1"/>
    <xf numFmtId="0" fontId="16" fillId="5" borderId="8" xfId="0" applyFont="1" applyFill="1" applyBorder="1" applyAlignment="1">
      <alignment horizontal="center" vertical="top" wrapText="1"/>
    </xf>
    <xf numFmtId="0" fontId="0" fillId="0" borderId="0" xfId="0" applyAlignment="1"/>
    <xf numFmtId="0" fontId="6" fillId="3" borderId="4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0" xfId="0" applyFont="1" applyAlignment="1"/>
    <xf numFmtId="0" fontId="14" fillId="0" borderId="0" xfId="0" applyFont="1"/>
    <xf numFmtId="0" fontId="0" fillId="0" borderId="0" xfId="0" applyAlignment="1"/>
    <xf numFmtId="0" fontId="18" fillId="0" borderId="2" xfId="0" applyFont="1" applyBorder="1" applyAlignment="1">
      <alignment horizontal="center" vertical="center"/>
    </xf>
    <xf numFmtId="0" fontId="13" fillId="0" borderId="0" xfId="0" applyFont="1" applyBorder="1"/>
    <xf numFmtId="0" fontId="11" fillId="0" borderId="0" xfId="0" applyFont="1" applyBorder="1" applyAlignment="1"/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2" fillId="0" borderId="21" xfId="0" applyFont="1" applyBorder="1"/>
    <xf numFmtId="0" fontId="14" fillId="0" borderId="21" xfId="0" applyFont="1" applyBorder="1"/>
    <xf numFmtId="0" fontId="12" fillId="0" borderId="15" xfId="0" applyFont="1" applyBorder="1" applyAlignment="1">
      <alignment horizontal="center" vertical="center"/>
    </xf>
    <xf numFmtId="0" fontId="8" fillId="0" borderId="0" xfId="0" applyFont="1" applyFill="1" applyAlignment="1">
      <alignment horizontal="justify" vertical="distributed"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 vertical="top"/>
    </xf>
    <xf numFmtId="0" fontId="0" fillId="0" borderId="0" xfId="0" applyBorder="1" applyAlignment="1"/>
    <xf numFmtId="0" fontId="3" fillId="0" borderId="0" xfId="0" applyFont="1" applyFill="1" applyBorder="1" applyAlignment="1">
      <alignment horizontal="left" vertical="distributed"/>
    </xf>
    <xf numFmtId="0" fontId="8" fillId="0" borderId="0" xfId="0" applyFont="1" applyFill="1" applyAlignment="1"/>
    <xf numFmtId="0" fontId="6" fillId="0" borderId="2" xfId="0" applyFont="1" applyBorder="1" applyAlignment="1">
      <alignment vertical="distributed"/>
    </xf>
    <xf numFmtId="0" fontId="6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/>
    <xf numFmtId="0" fontId="17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Fill="1" applyBorder="1"/>
    <xf numFmtId="0" fontId="17" fillId="4" borderId="2" xfId="0" applyFont="1" applyFill="1" applyBorder="1" applyAlignment="1">
      <alignment horizontal="left" vertical="distributed"/>
    </xf>
    <xf numFmtId="0" fontId="9" fillId="0" borderId="2" xfId="0" applyFont="1" applyFill="1" applyBorder="1" applyAlignment="1">
      <alignment horizontal="center" vertical="distributed"/>
    </xf>
    <xf numFmtId="0" fontId="17" fillId="6" borderId="2" xfId="0" applyFont="1" applyFill="1" applyBorder="1" applyAlignment="1">
      <alignment horizontal="left" vertical="distributed"/>
    </xf>
    <xf numFmtId="0" fontId="6" fillId="5" borderId="2" xfId="0" applyFont="1" applyFill="1" applyBorder="1" applyAlignment="1">
      <alignment horizontal="left" vertical="center" wrapText="1"/>
    </xf>
    <xf numFmtId="49" fontId="6" fillId="5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17" fillId="6" borderId="2" xfId="0" applyNumberFormat="1" applyFont="1" applyFill="1" applyBorder="1" applyAlignment="1">
      <alignment vertical="center" wrapText="1"/>
    </xf>
    <xf numFmtId="0" fontId="17" fillId="5" borderId="5" xfId="0" applyFont="1" applyFill="1" applyBorder="1" applyAlignment="1">
      <alignment horizontal="center" vertical="center" textRotation="255"/>
    </xf>
    <xf numFmtId="0" fontId="20" fillId="5" borderId="6" xfId="0" applyFont="1" applyFill="1" applyBorder="1" applyAlignment="1">
      <alignment horizontal="center"/>
    </xf>
    <xf numFmtId="0" fontId="20" fillId="5" borderId="6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distributed"/>
    </xf>
    <xf numFmtId="49" fontId="17" fillId="6" borderId="15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/>
    <xf numFmtId="0" fontId="6" fillId="0" borderId="14" xfId="0" applyFont="1" applyBorder="1"/>
    <xf numFmtId="0" fontId="6" fillId="0" borderId="14" xfId="0" applyFont="1" applyFill="1" applyBorder="1" applyAlignment="1"/>
    <xf numFmtId="0" fontId="17" fillId="4" borderId="15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distributed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17" fillId="6" borderId="15" xfId="0" applyFont="1" applyFill="1" applyBorder="1" applyAlignment="1">
      <alignment horizontal="center" vertical="distributed"/>
    </xf>
    <xf numFmtId="0" fontId="6" fillId="4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17" fillId="5" borderId="37" xfId="0" applyFont="1" applyFill="1" applyBorder="1" applyAlignment="1">
      <alignment horizontal="center" vertical="center" textRotation="255"/>
    </xf>
    <xf numFmtId="0" fontId="6" fillId="5" borderId="39" xfId="0" applyFont="1" applyFill="1" applyBorder="1" applyAlignment="1">
      <alignment horizontal="center" wrapText="1"/>
    </xf>
    <xf numFmtId="0" fontId="6" fillId="5" borderId="23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0" borderId="23" xfId="0" applyFont="1" applyBorder="1" applyAlignment="1"/>
    <xf numFmtId="0" fontId="6" fillId="0" borderId="24" xfId="0" applyFont="1" applyBorder="1"/>
    <xf numFmtId="0" fontId="20" fillId="5" borderId="10" xfId="0" applyFont="1" applyFill="1" applyBorder="1" applyAlignment="1">
      <alignment horizontal="center"/>
    </xf>
    <xf numFmtId="0" fontId="6" fillId="5" borderId="33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0" borderId="4" xfId="0" applyFont="1" applyBorder="1"/>
    <xf numFmtId="0" fontId="6" fillId="0" borderId="28" xfId="0" applyFont="1" applyBorder="1"/>
    <xf numFmtId="0" fontId="6" fillId="4" borderId="41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/>
    </xf>
    <xf numFmtId="0" fontId="17" fillId="4" borderId="41" xfId="0" applyFont="1" applyFill="1" applyBorder="1" applyAlignment="1">
      <alignment horizontal="center" vertical="center"/>
    </xf>
    <xf numFmtId="0" fontId="17" fillId="4" borderId="43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15" xfId="0" applyFont="1" applyFill="1" applyBorder="1" applyAlignment="1">
      <alignment horizontal="center"/>
    </xf>
    <xf numFmtId="0" fontId="17" fillId="6" borderId="8" xfId="0" applyFont="1" applyFill="1" applyBorder="1" applyAlignment="1">
      <alignment horizontal="center" vertical="distributed"/>
    </xf>
    <xf numFmtId="0" fontId="6" fillId="6" borderId="1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distributed"/>
    </xf>
    <xf numFmtId="0" fontId="6" fillId="6" borderId="14" xfId="0" applyFont="1" applyFill="1" applyBorder="1" applyAlignment="1">
      <alignment horizontal="center" vertical="distributed"/>
    </xf>
    <xf numFmtId="0" fontId="17" fillId="4" borderId="4" xfId="0" applyFont="1" applyFill="1" applyBorder="1" applyAlignment="1">
      <alignment horizontal="center" vertical="distributed"/>
    </xf>
    <xf numFmtId="0" fontId="17" fillId="4" borderId="14" xfId="0" applyFont="1" applyFill="1" applyBorder="1" applyAlignment="1">
      <alignment horizontal="center" vertical="distributed"/>
    </xf>
    <xf numFmtId="0" fontId="6" fillId="0" borderId="31" xfId="0" applyFont="1" applyBorder="1"/>
    <xf numFmtId="0" fontId="6" fillId="0" borderId="32" xfId="0" applyFont="1" applyBorder="1"/>
    <xf numFmtId="0" fontId="21" fillId="5" borderId="1" xfId="0" applyFont="1" applyFill="1" applyBorder="1" applyAlignment="1">
      <alignment vertical="center" textRotation="90"/>
    </xf>
    <xf numFmtId="0" fontId="21" fillId="5" borderId="3" xfId="0" applyFont="1" applyFill="1" applyBorder="1" applyAlignment="1">
      <alignment vertical="center" textRotation="90"/>
    </xf>
    <xf numFmtId="0" fontId="22" fillId="5" borderId="15" xfId="0" applyFont="1" applyFill="1" applyBorder="1" applyAlignment="1">
      <alignment horizontal="center" wrapText="1"/>
    </xf>
    <xf numFmtId="0" fontId="21" fillId="5" borderId="2" xfId="0" applyFont="1" applyFill="1" applyBorder="1" applyAlignment="1">
      <alignment horizontal="center" wrapText="1"/>
    </xf>
    <xf numFmtId="0" fontId="21" fillId="5" borderId="4" xfId="0" applyFont="1" applyFill="1" applyBorder="1" applyAlignment="1">
      <alignment vertical="center" textRotation="90"/>
    </xf>
    <xf numFmtId="0" fontId="21" fillId="5" borderId="15" xfId="0" applyNumberFormat="1" applyFont="1" applyFill="1" applyBorder="1" applyAlignment="1">
      <alignment horizontal="center" vertical="distributed"/>
    </xf>
    <xf numFmtId="0" fontId="21" fillId="5" borderId="2" xfId="0" applyNumberFormat="1" applyFont="1" applyFill="1" applyBorder="1" applyAlignment="1">
      <alignment horizontal="center" vertical="distributed"/>
    </xf>
    <xf numFmtId="0" fontId="17" fillId="4" borderId="25" xfId="0" applyFont="1" applyFill="1" applyBorder="1" applyAlignment="1">
      <alignment horizontal="center"/>
    </xf>
    <xf numFmtId="0" fontId="6" fillId="4" borderId="2" xfId="0" applyFont="1" applyFill="1" applyBorder="1"/>
    <xf numFmtId="0" fontId="20" fillId="5" borderId="25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left"/>
    </xf>
    <xf numFmtId="0" fontId="17" fillId="5" borderId="4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6" fillId="5" borderId="2" xfId="0" applyFont="1" applyFill="1" applyBorder="1"/>
    <xf numFmtId="0" fontId="6" fillId="5" borderId="14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left" vertical="distributed"/>
    </xf>
    <xf numFmtId="0" fontId="20" fillId="2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left"/>
    </xf>
    <xf numFmtId="0" fontId="20" fillId="5" borderId="2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center" vertical="center"/>
    </xf>
    <xf numFmtId="0" fontId="20" fillId="0" borderId="0" xfId="0" applyFont="1" applyBorder="1"/>
    <xf numFmtId="0" fontId="9" fillId="5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left" vertical="distributed"/>
    </xf>
    <xf numFmtId="0" fontId="20" fillId="0" borderId="1" xfId="0" applyFont="1" applyBorder="1" applyAlignment="1">
      <alignment horizontal="left" vertical="distributed"/>
    </xf>
    <xf numFmtId="0" fontId="24" fillId="5" borderId="26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distributed"/>
    </xf>
    <xf numFmtId="0" fontId="6" fillId="2" borderId="2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 vertical="distributed"/>
    </xf>
    <xf numFmtId="0" fontId="6" fillId="5" borderId="8" xfId="0" applyFont="1" applyFill="1" applyBorder="1" applyAlignment="1">
      <alignment horizontal="justify" vertical="distributed"/>
    </xf>
    <xf numFmtId="0" fontId="6" fillId="0" borderId="2" xfId="0" applyFont="1" applyFill="1" applyBorder="1" applyAlignment="1">
      <alignment horizontal="justify" vertical="distributed"/>
    </xf>
    <xf numFmtId="0" fontId="17" fillId="6" borderId="15" xfId="0" applyFont="1" applyFill="1" applyBorder="1" applyAlignment="1">
      <alignment horizontal="center" vertical="top"/>
    </xf>
    <xf numFmtId="0" fontId="6" fillId="5" borderId="15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distributed"/>
    </xf>
    <xf numFmtId="0" fontId="6" fillId="0" borderId="14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/>
    <xf numFmtId="0" fontId="6" fillId="5" borderId="33" xfId="0" applyFont="1" applyFill="1" applyBorder="1" applyAlignment="1">
      <alignment horizontal="center" vertical="distributed"/>
    </xf>
    <xf numFmtId="0" fontId="6" fillId="4" borderId="2" xfId="0" applyFont="1" applyFill="1" applyBorder="1" applyAlignment="1">
      <alignment horizontal="center" vertical="distributed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7" xfId="0" applyFont="1" applyBorder="1"/>
    <xf numFmtId="49" fontId="6" fillId="5" borderId="4" xfId="0" applyNumberFormat="1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wrapText="1"/>
    </xf>
    <xf numFmtId="0" fontId="17" fillId="4" borderId="41" xfId="0" applyFont="1" applyFill="1" applyBorder="1" applyAlignment="1">
      <alignment horizontal="center" vertical="center" wrapText="1"/>
    </xf>
    <xf numFmtId="0" fontId="17" fillId="4" borderId="40" xfId="0" applyFont="1" applyFill="1" applyBorder="1" applyAlignment="1">
      <alignment horizontal="center"/>
    </xf>
    <xf numFmtId="0" fontId="17" fillId="4" borderId="41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top" wrapText="1"/>
    </xf>
    <xf numFmtId="0" fontId="9" fillId="5" borderId="8" xfId="0" applyFont="1" applyFill="1" applyBorder="1" applyAlignment="1">
      <alignment horizontal="center" vertical="top" wrapText="1"/>
    </xf>
    <xf numFmtId="0" fontId="17" fillId="0" borderId="6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7" fillId="0" borderId="1" xfId="0" applyFont="1" applyBorder="1" applyAlignment="1">
      <alignment horizontal="center" textRotation="90" wrapText="1"/>
    </xf>
    <xf numFmtId="0" fontId="17" fillId="0" borderId="4" xfId="0" applyFont="1" applyBorder="1" applyAlignment="1">
      <alignment horizontal="center" textRotation="90" wrapText="1"/>
    </xf>
    <xf numFmtId="0" fontId="17" fillId="0" borderId="27" xfId="0" applyFont="1" applyBorder="1" applyAlignment="1">
      <alignment horizontal="center" textRotation="90" wrapText="1"/>
    </xf>
    <xf numFmtId="0" fontId="17" fillId="0" borderId="28" xfId="0" applyFont="1" applyBorder="1" applyAlignment="1">
      <alignment horizontal="center" textRotation="90" wrapText="1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1" fillId="5" borderId="29" xfId="0" applyFont="1" applyFill="1" applyBorder="1" applyAlignment="1">
      <alignment horizontal="center" vertical="center"/>
    </xf>
    <xf numFmtId="0" fontId="21" fillId="5" borderId="26" xfId="0" applyFont="1" applyFill="1" applyBorder="1" applyAlignment="1">
      <alignment horizontal="center" vertical="center"/>
    </xf>
    <xf numFmtId="0" fontId="21" fillId="5" borderId="25" xfId="0" applyFont="1" applyFill="1" applyBorder="1" applyAlignment="1">
      <alignment horizontal="center" vertical="center"/>
    </xf>
    <xf numFmtId="0" fontId="21" fillId="5" borderId="30" xfId="0" applyFont="1" applyFill="1" applyBorder="1" applyAlignment="1">
      <alignment horizontal="justify" vertical="center"/>
    </xf>
    <xf numFmtId="0" fontId="21" fillId="5" borderId="3" xfId="0" applyFont="1" applyFill="1" applyBorder="1" applyAlignment="1">
      <alignment horizontal="justify" vertical="center"/>
    </xf>
    <xf numFmtId="0" fontId="21" fillId="5" borderId="4" xfId="0" applyFont="1" applyFill="1" applyBorder="1" applyAlignment="1">
      <alignment horizontal="justify" vertical="center"/>
    </xf>
    <xf numFmtId="0" fontId="21" fillId="5" borderId="19" xfId="0" applyFont="1" applyFill="1" applyBorder="1" applyAlignment="1">
      <alignment horizontal="center" vertical="distributed"/>
    </xf>
    <xf numFmtId="0" fontId="21" fillId="5" borderId="12" xfId="0" applyFont="1" applyFill="1" applyBorder="1" applyAlignment="1">
      <alignment horizontal="center" vertical="distributed"/>
    </xf>
    <xf numFmtId="0" fontId="21" fillId="5" borderId="30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textRotation="90"/>
    </xf>
    <xf numFmtId="0" fontId="21" fillId="5" borderId="3" xfId="0" applyFont="1" applyFill="1" applyBorder="1" applyAlignment="1">
      <alignment horizontal="center" vertical="center" textRotation="90"/>
    </xf>
    <xf numFmtId="0" fontId="21" fillId="5" borderId="4" xfId="0" applyFont="1" applyFill="1" applyBorder="1" applyAlignment="1">
      <alignment horizontal="center" vertical="center" textRotation="90"/>
    </xf>
    <xf numFmtId="0" fontId="21" fillId="5" borderId="1" xfId="0" applyFont="1" applyFill="1" applyBorder="1" applyAlignment="1">
      <alignment horizontal="center" vertical="center" textRotation="90" wrapText="1"/>
    </xf>
    <xf numFmtId="0" fontId="21" fillId="5" borderId="3" xfId="0" applyFont="1" applyFill="1" applyBorder="1" applyAlignment="1">
      <alignment horizontal="center" vertical="center" textRotation="90" wrapText="1"/>
    </xf>
    <xf numFmtId="0" fontId="21" fillId="5" borderId="4" xfId="0" applyFont="1" applyFill="1" applyBorder="1" applyAlignment="1">
      <alignment horizontal="center" vertical="center" textRotation="90" wrapText="1"/>
    </xf>
    <xf numFmtId="0" fontId="21" fillId="5" borderId="19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21" fillId="5" borderId="9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wrapText="1"/>
    </xf>
    <xf numFmtId="0" fontId="21" fillId="5" borderId="8" xfId="0" applyFont="1" applyFill="1" applyBorder="1" applyAlignment="1">
      <alignment horizont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21" fillId="5" borderId="19" xfId="0" applyFont="1" applyFill="1" applyBorder="1" applyAlignment="1">
      <alignment horizontal="center"/>
    </xf>
    <xf numFmtId="0" fontId="21" fillId="5" borderId="12" xfId="0" applyFont="1" applyFill="1" applyBorder="1" applyAlignment="1">
      <alignment horizontal="center"/>
    </xf>
    <xf numFmtId="0" fontId="21" fillId="5" borderId="18" xfId="0" applyFont="1" applyFill="1" applyBorder="1" applyAlignment="1">
      <alignment horizontal="center"/>
    </xf>
    <xf numFmtId="0" fontId="6" fillId="5" borderId="34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textRotation="255"/>
    </xf>
    <xf numFmtId="0" fontId="17" fillId="5" borderId="38" xfId="0" applyFont="1" applyFill="1" applyBorder="1" applyAlignment="1">
      <alignment horizontal="center" vertical="center" textRotation="255"/>
    </xf>
    <xf numFmtId="0" fontId="21" fillId="5" borderId="1" xfId="0" applyFont="1" applyFill="1" applyBorder="1" applyAlignment="1">
      <alignment horizontal="justify" vertical="center"/>
    </xf>
    <xf numFmtId="0" fontId="21" fillId="5" borderId="27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justify" vertical="center" textRotation="90" wrapText="1"/>
    </xf>
    <xf numFmtId="0" fontId="17" fillId="0" borderId="3" xfId="0" applyFont="1" applyBorder="1" applyAlignment="1">
      <alignment horizontal="justify" vertical="center" textRotation="90" wrapText="1"/>
    </xf>
    <xf numFmtId="0" fontId="17" fillId="0" borderId="4" xfId="0" applyFont="1" applyBorder="1" applyAlignment="1">
      <alignment horizontal="justify" vertical="center" textRotation="90" wrapText="1"/>
    </xf>
    <xf numFmtId="0" fontId="6" fillId="5" borderId="33" xfId="0" applyFont="1" applyFill="1" applyBorder="1" applyAlignment="1">
      <alignment horizontal="center" vertical="distributed"/>
    </xf>
    <xf numFmtId="0" fontId="6" fillId="5" borderId="25" xfId="0" applyFont="1" applyFill="1" applyBorder="1" applyAlignment="1">
      <alignment horizontal="center" vertical="distributed"/>
    </xf>
    <xf numFmtId="0" fontId="21" fillId="5" borderId="7" xfId="0" applyFont="1" applyFill="1" applyBorder="1" applyAlignment="1">
      <alignment horizontal="center" wrapText="1"/>
    </xf>
    <xf numFmtId="0" fontId="21" fillId="5" borderId="20" xfId="0" applyFont="1" applyFill="1" applyBorder="1" applyAlignment="1">
      <alignment horizontal="center" wrapText="1"/>
    </xf>
    <xf numFmtId="0" fontId="21" fillId="5" borderId="13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/>
    <xf numFmtId="0" fontId="0" fillId="0" borderId="0" xfId="0" applyAlignment="1"/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/>
    <xf numFmtId="0" fontId="5" fillId="0" borderId="1" xfId="0" applyFont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center" vertical="center" readingOrder="1"/>
    </xf>
    <xf numFmtId="0" fontId="2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12" fillId="0" borderId="0" xfId="0" applyFont="1" applyAlignment="1"/>
    <xf numFmtId="0" fontId="13" fillId="0" borderId="0" xfId="0" applyFont="1" applyAlignment="1"/>
    <xf numFmtId="49" fontId="18" fillId="0" borderId="16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 textRotation="90"/>
    </xf>
    <xf numFmtId="49" fontId="18" fillId="0" borderId="2" xfId="0" applyNumberFormat="1" applyFont="1" applyBorder="1" applyAlignment="1">
      <alignment horizontal="center" vertical="center" textRotation="90"/>
    </xf>
    <xf numFmtId="0" fontId="18" fillId="0" borderId="22" xfId="0" applyFont="1" applyBorder="1" applyAlignment="1">
      <alignment horizontal="center" vertical="center" textRotation="90"/>
    </xf>
    <xf numFmtId="0" fontId="19" fillId="0" borderId="15" xfId="0" applyFont="1" applyBorder="1" applyAlignment="1">
      <alignment horizontal="center" vertical="center" textRotation="90"/>
    </xf>
    <xf numFmtId="0" fontId="18" fillId="0" borderId="1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textRotation="90"/>
    </xf>
    <xf numFmtId="49" fontId="18" fillId="0" borderId="2" xfId="0" applyNumberFormat="1" applyFont="1" applyBorder="1" applyAlignment="1">
      <alignment horizontal="center" vertical="center" textRotation="89"/>
    </xf>
    <xf numFmtId="0" fontId="18" fillId="0" borderId="2" xfId="0" applyFont="1" applyBorder="1" applyAlignment="1">
      <alignment horizontal="center" vertical="center" textRotation="89"/>
    </xf>
    <xf numFmtId="49" fontId="18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 textRotation="90"/>
    </xf>
    <xf numFmtId="0" fontId="18" fillId="0" borderId="14" xfId="0" applyFont="1" applyBorder="1" applyAlignment="1">
      <alignment horizontal="center" vertical="center" textRotation="90"/>
    </xf>
    <xf numFmtId="0" fontId="1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FFCCFF"/>
      <color rgb="FF26E2BE"/>
      <color rgb="FFFF99CC"/>
      <color rgb="FFFF3399"/>
      <color rgb="FFFF99FF"/>
      <color rgb="FF0796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O30"/>
  <sheetViews>
    <sheetView tabSelected="1" view="pageLayout" topLeftCell="A4" workbookViewId="0">
      <selection activeCell="B12" sqref="B12:L14"/>
    </sheetView>
  </sheetViews>
  <sheetFormatPr defaultRowHeight="15"/>
  <sheetData>
    <row r="2" spans="3:15" ht="18.75">
      <c r="I2" s="267" t="s">
        <v>70</v>
      </c>
      <c r="J2" s="268"/>
      <c r="K2" s="268"/>
      <c r="L2" s="11"/>
      <c r="M2" s="11"/>
    </row>
    <row r="3" spans="3:15" ht="37.9" customHeight="1">
      <c r="I3" s="269" t="s">
        <v>71</v>
      </c>
      <c r="J3" s="270"/>
      <c r="K3" s="270"/>
      <c r="L3" s="270"/>
      <c r="M3" s="270"/>
      <c r="N3" s="270"/>
      <c r="O3" s="270"/>
    </row>
    <row r="4" spans="3:15">
      <c r="I4" s="270"/>
      <c r="J4" s="270"/>
      <c r="K4" s="270"/>
      <c r="L4" s="270"/>
      <c r="M4" s="270"/>
      <c r="N4" s="270"/>
      <c r="O4" s="270"/>
    </row>
    <row r="5" spans="3:15" ht="18.75">
      <c r="I5" s="267" t="s">
        <v>222</v>
      </c>
      <c r="J5" s="268"/>
      <c r="K5" s="268"/>
      <c r="L5" s="268"/>
      <c r="M5" s="268"/>
      <c r="N5" s="268"/>
    </row>
    <row r="6" spans="3:15" ht="18.75">
      <c r="I6" s="11"/>
      <c r="J6" s="11"/>
      <c r="K6" s="11"/>
      <c r="L6" s="11"/>
      <c r="M6" s="11"/>
    </row>
    <row r="11" spans="3:15" ht="20.25">
      <c r="D11" s="12"/>
      <c r="E11" s="12"/>
      <c r="F11" s="12"/>
      <c r="G11" s="12"/>
      <c r="H11" s="12"/>
      <c r="I11" s="12"/>
      <c r="J11" s="12"/>
      <c r="K11" s="12"/>
    </row>
    <row r="12" spans="3:15" ht="20.25">
      <c r="C12" s="12"/>
      <c r="D12" s="12"/>
      <c r="E12" s="12"/>
      <c r="F12" s="13" t="s">
        <v>51</v>
      </c>
      <c r="G12" s="13"/>
      <c r="H12" s="13"/>
      <c r="I12" s="12"/>
      <c r="J12" s="12"/>
    </row>
    <row r="13" spans="3:15" ht="20.25">
      <c r="C13" s="12" t="s">
        <v>220</v>
      </c>
      <c r="D13" s="12"/>
      <c r="E13" s="12"/>
      <c r="F13" s="12"/>
      <c r="G13" s="12"/>
      <c r="H13" s="12"/>
      <c r="I13" s="12"/>
      <c r="J13" s="12"/>
    </row>
    <row r="14" spans="3:15" ht="20.25">
      <c r="C14" s="12"/>
      <c r="D14" s="12"/>
      <c r="E14" s="13" t="s">
        <v>57</v>
      </c>
      <c r="F14" s="13"/>
      <c r="G14" s="13"/>
      <c r="H14" s="13"/>
      <c r="I14" s="12"/>
      <c r="J14" s="12"/>
    </row>
    <row r="15" spans="3:15">
      <c r="E15" s="14"/>
      <c r="F15" s="14"/>
      <c r="G15" s="14"/>
      <c r="H15" s="14"/>
    </row>
    <row r="16" spans="3:15" ht="18.75">
      <c r="E16" s="11" t="s">
        <v>52</v>
      </c>
      <c r="F16" s="11"/>
      <c r="G16" s="11"/>
      <c r="H16" s="11"/>
      <c r="I16" s="11"/>
    </row>
    <row r="17" spans="5:14" ht="18.75">
      <c r="E17" s="11">
        <v>11442</v>
      </c>
      <c r="F17" s="11" t="s">
        <v>53</v>
      </c>
      <c r="G17" s="11"/>
      <c r="H17" s="11"/>
      <c r="I17" s="11"/>
    </row>
    <row r="18" spans="5:14" ht="18.75">
      <c r="E18" s="11">
        <v>13788</v>
      </c>
      <c r="F18" s="11" t="s">
        <v>58</v>
      </c>
      <c r="G18" s="11"/>
      <c r="H18" s="11"/>
      <c r="I18" s="11"/>
    </row>
    <row r="19" spans="5:14" ht="18.75">
      <c r="F19" s="11"/>
      <c r="G19" s="11"/>
      <c r="H19" s="11"/>
      <c r="I19" s="11"/>
      <c r="J19" s="11"/>
    </row>
    <row r="24" spans="5:14" ht="15.75">
      <c r="I24" s="15" t="s">
        <v>54</v>
      </c>
      <c r="J24" s="15"/>
      <c r="K24" s="15"/>
      <c r="L24" s="15"/>
      <c r="M24" s="15"/>
    </row>
    <row r="25" spans="5:14" ht="15.75">
      <c r="I25" s="271" t="s">
        <v>165</v>
      </c>
      <c r="J25" s="268"/>
      <c r="K25" s="268"/>
      <c r="L25" s="268"/>
      <c r="M25" s="268"/>
    </row>
    <row r="26" spans="5:14" ht="15.75">
      <c r="I26" s="15" t="s">
        <v>55</v>
      </c>
      <c r="J26" s="15"/>
      <c r="K26" s="15"/>
      <c r="L26" s="15"/>
      <c r="M26" s="15"/>
    </row>
    <row r="27" spans="5:14" s="2" customFormat="1" ht="16.149999999999999" customHeight="1">
      <c r="I27" s="271" t="s">
        <v>56</v>
      </c>
      <c r="J27" s="268"/>
      <c r="K27" s="268"/>
      <c r="L27" s="268"/>
      <c r="M27" s="268"/>
    </row>
    <row r="28" spans="5:14" s="2" customFormat="1">
      <c r="I28" s="265" t="s">
        <v>221</v>
      </c>
      <c r="J28" s="266"/>
      <c r="K28" s="266"/>
      <c r="L28" s="266"/>
      <c r="M28" s="266"/>
    </row>
    <row r="29" spans="5:14">
      <c r="I29" s="266"/>
      <c r="J29" s="266"/>
      <c r="K29" s="266"/>
      <c r="L29" s="266"/>
      <c r="M29" s="266"/>
    </row>
    <row r="30" spans="5:14" ht="15.75">
      <c r="J30" s="15"/>
      <c r="K30" s="15"/>
      <c r="L30" s="15"/>
      <c r="M30" s="15"/>
      <c r="N30" s="15"/>
    </row>
  </sheetData>
  <mergeCells count="6">
    <mergeCell ref="I28:M29"/>
    <mergeCell ref="I2:K2"/>
    <mergeCell ref="I3:O4"/>
    <mergeCell ref="I5:N5"/>
    <mergeCell ref="I25:M25"/>
    <mergeCell ref="I27:M27"/>
  </mergeCells>
  <pageMargins left="0.7" right="0.89583333333333337" top="0.75" bottom="0.3166666666666666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0"/>
  <sheetViews>
    <sheetView view="pageLayout" zoomScale="70" zoomScaleNormal="70" zoomScalePageLayoutView="70" workbookViewId="0">
      <selection activeCell="AZ17" sqref="AZ17"/>
    </sheetView>
  </sheetViews>
  <sheetFormatPr defaultRowHeight="15"/>
  <cols>
    <col min="1" max="1" width="4.7109375" customWidth="1"/>
    <col min="2" max="15" width="4.42578125" customWidth="1"/>
    <col min="16" max="16" width="5.7109375" customWidth="1"/>
    <col min="17" max="40" width="4.42578125" customWidth="1"/>
    <col min="41" max="41" width="5.140625" customWidth="1"/>
    <col min="42" max="53" width="4.42578125" customWidth="1"/>
  </cols>
  <sheetData>
    <row r="1" spans="1:53" ht="25.9" customHeight="1">
      <c r="A1" s="2"/>
      <c r="B1" s="11"/>
      <c r="C1" s="282" t="s">
        <v>73</v>
      </c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s="2" customFormat="1" ht="23.45" customHeight="1" thickBot="1">
      <c r="B2" s="11"/>
      <c r="C2" s="65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53" s="2" customFormat="1" ht="16.899999999999999" customHeight="1">
      <c r="A3" s="287" t="s">
        <v>40</v>
      </c>
      <c r="B3" s="284" t="s">
        <v>104</v>
      </c>
      <c r="C3" s="284"/>
      <c r="D3" s="284"/>
      <c r="E3" s="284"/>
      <c r="F3" s="285" t="s">
        <v>109</v>
      </c>
      <c r="G3" s="284" t="s">
        <v>110</v>
      </c>
      <c r="H3" s="284"/>
      <c r="I3" s="284"/>
      <c r="J3" s="285" t="s">
        <v>114</v>
      </c>
      <c r="K3" s="284" t="s">
        <v>115</v>
      </c>
      <c r="L3" s="289"/>
      <c r="M3" s="289"/>
      <c r="N3" s="289"/>
      <c r="O3" s="285" t="s">
        <v>120</v>
      </c>
      <c r="P3" s="284" t="s">
        <v>121</v>
      </c>
      <c r="Q3" s="289"/>
      <c r="R3" s="289"/>
      <c r="S3" s="285" t="s">
        <v>122</v>
      </c>
      <c r="T3" s="284" t="s">
        <v>123</v>
      </c>
      <c r="U3" s="289"/>
      <c r="V3" s="289"/>
      <c r="W3" s="289"/>
      <c r="X3" s="284" t="s">
        <v>128</v>
      </c>
      <c r="Y3" s="289"/>
      <c r="Z3" s="289"/>
      <c r="AA3" s="289"/>
      <c r="AB3" s="284" t="s">
        <v>133</v>
      </c>
      <c r="AC3" s="289"/>
      <c r="AD3" s="289"/>
      <c r="AE3" s="289"/>
      <c r="AF3" s="285" t="s">
        <v>134</v>
      </c>
      <c r="AG3" s="284" t="s">
        <v>135</v>
      </c>
      <c r="AH3" s="289"/>
      <c r="AI3" s="289"/>
      <c r="AJ3" s="285" t="s">
        <v>136</v>
      </c>
      <c r="AK3" s="284" t="s">
        <v>137</v>
      </c>
      <c r="AL3" s="289"/>
      <c r="AM3" s="289"/>
      <c r="AN3" s="289"/>
      <c r="AO3" s="285" t="s">
        <v>142</v>
      </c>
      <c r="AP3" s="284" t="s">
        <v>143</v>
      </c>
      <c r="AQ3" s="289"/>
      <c r="AR3" s="289"/>
      <c r="AS3" s="285" t="s">
        <v>144</v>
      </c>
      <c r="AT3" s="284" t="s">
        <v>145</v>
      </c>
      <c r="AU3" s="289"/>
      <c r="AV3" s="289"/>
      <c r="AW3" s="289"/>
      <c r="AX3" s="284" t="s">
        <v>147</v>
      </c>
      <c r="AY3" s="289"/>
      <c r="AZ3" s="289"/>
      <c r="BA3" s="295"/>
    </row>
    <row r="4" spans="1:53" s="2" customFormat="1" ht="16.899999999999999" customHeight="1">
      <c r="A4" s="288"/>
      <c r="B4" s="286" t="s">
        <v>105</v>
      </c>
      <c r="C4" s="286" t="s">
        <v>106</v>
      </c>
      <c r="D4" s="286" t="s">
        <v>107</v>
      </c>
      <c r="E4" s="286" t="s">
        <v>108</v>
      </c>
      <c r="F4" s="286"/>
      <c r="G4" s="286" t="s">
        <v>111</v>
      </c>
      <c r="H4" s="286" t="s">
        <v>112</v>
      </c>
      <c r="I4" s="286" t="s">
        <v>113</v>
      </c>
      <c r="J4" s="286"/>
      <c r="K4" s="286" t="s">
        <v>116</v>
      </c>
      <c r="L4" s="286" t="s">
        <v>117</v>
      </c>
      <c r="M4" s="286" t="s">
        <v>118</v>
      </c>
      <c r="N4" s="286" t="s">
        <v>119</v>
      </c>
      <c r="O4" s="290"/>
      <c r="P4" s="286" t="s">
        <v>106</v>
      </c>
      <c r="Q4" s="286" t="s">
        <v>107</v>
      </c>
      <c r="R4" s="286" t="s">
        <v>108</v>
      </c>
      <c r="S4" s="290"/>
      <c r="T4" s="286" t="s">
        <v>124</v>
      </c>
      <c r="U4" s="286" t="s">
        <v>125</v>
      </c>
      <c r="V4" s="286" t="s">
        <v>126</v>
      </c>
      <c r="W4" s="286" t="s">
        <v>127</v>
      </c>
      <c r="X4" s="286" t="s">
        <v>129</v>
      </c>
      <c r="Y4" s="286" t="s">
        <v>130</v>
      </c>
      <c r="Z4" s="286" t="s">
        <v>131</v>
      </c>
      <c r="AA4" s="286" t="s">
        <v>132</v>
      </c>
      <c r="AB4" s="286" t="s">
        <v>129</v>
      </c>
      <c r="AC4" s="291" t="s">
        <v>130</v>
      </c>
      <c r="AD4" s="286" t="s">
        <v>131</v>
      </c>
      <c r="AE4" s="286" t="s">
        <v>132</v>
      </c>
      <c r="AF4" s="290"/>
      <c r="AG4" s="286" t="s">
        <v>111</v>
      </c>
      <c r="AH4" s="286" t="s">
        <v>112</v>
      </c>
      <c r="AI4" s="286" t="s">
        <v>113</v>
      </c>
      <c r="AJ4" s="290"/>
      <c r="AK4" s="293" t="s">
        <v>138</v>
      </c>
      <c r="AL4" s="286" t="s">
        <v>139</v>
      </c>
      <c r="AM4" s="286" t="s">
        <v>140</v>
      </c>
      <c r="AN4" s="286" t="s">
        <v>141</v>
      </c>
      <c r="AO4" s="290"/>
      <c r="AP4" s="286" t="s">
        <v>106</v>
      </c>
      <c r="AQ4" s="286" t="s">
        <v>107</v>
      </c>
      <c r="AR4" s="286" t="s">
        <v>108</v>
      </c>
      <c r="AS4" s="290"/>
      <c r="AT4" s="286" t="s">
        <v>111</v>
      </c>
      <c r="AU4" s="286" t="s">
        <v>112</v>
      </c>
      <c r="AV4" s="286" t="s">
        <v>113</v>
      </c>
      <c r="AW4" s="286" t="s">
        <v>146</v>
      </c>
      <c r="AX4" s="286" t="s">
        <v>116</v>
      </c>
      <c r="AY4" s="286" t="s">
        <v>117</v>
      </c>
      <c r="AZ4" s="286" t="s">
        <v>118</v>
      </c>
      <c r="BA4" s="296" t="s">
        <v>148</v>
      </c>
    </row>
    <row r="5" spans="1:53" s="2" customFormat="1">
      <c r="A5" s="288"/>
      <c r="B5" s="286"/>
      <c r="C5" s="286"/>
      <c r="D5" s="286"/>
      <c r="E5" s="286"/>
      <c r="F5" s="286"/>
      <c r="G5" s="286"/>
      <c r="H5" s="286"/>
      <c r="I5" s="286"/>
      <c r="J5" s="286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2"/>
      <c r="AD5" s="290"/>
      <c r="AE5" s="290"/>
      <c r="AF5" s="290"/>
      <c r="AG5" s="290"/>
      <c r="AH5" s="290"/>
      <c r="AI5" s="290"/>
      <c r="AJ5" s="290"/>
      <c r="AK5" s="294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7"/>
    </row>
    <row r="6" spans="1:53" ht="19.899999999999999" customHeight="1">
      <c r="A6" s="288"/>
      <c r="B6" s="286"/>
      <c r="C6" s="286"/>
      <c r="D6" s="286"/>
      <c r="E6" s="286"/>
      <c r="F6" s="286"/>
      <c r="G6" s="286"/>
      <c r="H6" s="286"/>
      <c r="I6" s="286"/>
      <c r="J6" s="286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2"/>
      <c r="AD6" s="290"/>
      <c r="AE6" s="290"/>
      <c r="AF6" s="290"/>
      <c r="AG6" s="290"/>
      <c r="AH6" s="290"/>
      <c r="AI6" s="290"/>
      <c r="AJ6" s="290"/>
      <c r="AK6" s="294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7"/>
    </row>
    <row r="7" spans="1:53" ht="42" customHeight="1">
      <c r="A7" s="288"/>
      <c r="B7" s="68">
        <v>1</v>
      </c>
      <c r="C7" s="68">
        <v>2</v>
      </c>
      <c r="D7" s="68">
        <v>3</v>
      </c>
      <c r="E7" s="68">
        <v>4</v>
      </c>
      <c r="F7" s="68">
        <v>5</v>
      </c>
      <c r="G7" s="68">
        <v>6</v>
      </c>
      <c r="H7" s="68">
        <v>7</v>
      </c>
      <c r="I7" s="68">
        <v>8</v>
      </c>
      <c r="J7" s="68">
        <v>9</v>
      </c>
      <c r="K7" s="68">
        <v>10</v>
      </c>
      <c r="L7" s="68">
        <v>11</v>
      </c>
      <c r="M7" s="68">
        <v>12</v>
      </c>
      <c r="N7" s="68">
        <v>13</v>
      </c>
      <c r="O7" s="68">
        <v>14</v>
      </c>
      <c r="P7" s="68">
        <v>15</v>
      </c>
      <c r="Q7" s="68">
        <v>16</v>
      </c>
      <c r="R7" s="68">
        <v>17</v>
      </c>
      <c r="S7" s="68">
        <v>18</v>
      </c>
      <c r="T7" s="68">
        <v>19</v>
      </c>
      <c r="U7" s="68">
        <v>20</v>
      </c>
      <c r="V7" s="68">
        <v>21</v>
      </c>
      <c r="W7" s="68">
        <v>22</v>
      </c>
      <c r="X7" s="68">
        <v>23</v>
      </c>
      <c r="Y7" s="68">
        <v>24</v>
      </c>
      <c r="Z7" s="68">
        <v>25</v>
      </c>
      <c r="AA7" s="68">
        <v>26</v>
      </c>
      <c r="AB7" s="68">
        <v>27</v>
      </c>
      <c r="AC7" s="68">
        <v>28</v>
      </c>
      <c r="AD7" s="68">
        <v>29</v>
      </c>
      <c r="AE7" s="68">
        <v>30</v>
      </c>
      <c r="AF7" s="68">
        <v>31</v>
      </c>
      <c r="AG7" s="68">
        <v>32</v>
      </c>
      <c r="AH7" s="68">
        <v>33</v>
      </c>
      <c r="AI7" s="68">
        <v>34</v>
      </c>
      <c r="AJ7" s="68">
        <v>35</v>
      </c>
      <c r="AK7" s="68">
        <v>36</v>
      </c>
      <c r="AL7" s="68">
        <v>37</v>
      </c>
      <c r="AM7" s="68">
        <v>38</v>
      </c>
      <c r="AN7" s="68">
        <v>39</v>
      </c>
      <c r="AO7" s="68">
        <v>40</v>
      </c>
      <c r="AP7" s="68">
        <v>41</v>
      </c>
      <c r="AQ7" s="68">
        <v>42</v>
      </c>
      <c r="AR7" s="68">
        <v>43</v>
      </c>
      <c r="AS7" s="68">
        <v>44</v>
      </c>
      <c r="AT7" s="68">
        <v>45</v>
      </c>
      <c r="AU7" s="68">
        <v>46</v>
      </c>
      <c r="AV7" s="68">
        <v>47</v>
      </c>
      <c r="AW7" s="68">
        <v>48</v>
      </c>
      <c r="AX7" s="68">
        <v>49</v>
      </c>
      <c r="AY7" s="68">
        <v>50</v>
      </c>
      <c r="AZ7" s="68">
        <v>51</v>
      </c>
      <c r="BA7" s="73">
        <v>52</v>
      </c>
    </row>
    <row r="8" spans="1:53" ht="72.599999999999994" customHeight="1">
      <c r="A8" s="80" t="s">
        <v>101</v>
      </c>
      <c r="B8" s="208" t="s">
        <v>150</v>
      </c>
      <c r="C8" s="208" t="s">
        <v>150</v>
      </c>
      <c r="D8" s="208" t="s">
        <v>150</v>
      </c>
      <c r="E8" s="208" t="s">
        <v>150</v>
      </c>
      <c r="F8" s="208" t="s">
        <v>150</v>
      </c>
      <c r="G8" s="208" t="s">
        <v>150</v>
      </c>
      <c r="H8" s="208" t="s">
        <v>150</v>
      </c>
      <c r="I8" s="208" t="s">
        <v>150</v>
      </c>
      <c r="J8" s="208" t="s">
        <v>150</v>
      </c>
      <c r="K8" s="208" t="s">
        <v>150</v>
      </c>
      <c r="L8" s="208" t="s">
        <v>150</v>
      </c>
      <c r="M8" s="208" t="s">
        <v>150</v>
      </c>
      <c r="N8" s="208" t="s">
        <v>150</v>
      </c>
      <c r="O8" s="208" t="s">
        <v>150</v>
      </c>
      <c r="P8" s="208" t="s">
        <v>150</v>
      </c>
      <c r="Q8" s="208" t="s">
        <v>150</v>
      </c>
      <c r="R8" s="208" t="s">
        <v>149</v>
      </c>
      <c r="S8" s="71" t="s">
        <v>67</v>
      </c>
      <c r="T8" s="71" t="s">
        <v>67</v>
      </c>
      <c r="U8" s="208" t="s">
        <v>150</v>
      </c>
      <c r="V8" s="208" t="s">
        <v>150</v>
      </c>
      <c r="W8" s="208" t="s">
        <v>150</v>
      </c>
      <c r="X8" s="208" t="s">
        <v>150</v>
      </c>
      <c r="Y8" s="208" t="s">
        <v>150</v>
      </c>
      <c r="Z8" s="208" t="s">
        <v>150</v>
      </c>
      <c r="AA8" s="208" t="s">
        <v>150</v>
      </c>
      <c r="AB8" s="208" t="s">
        <v>150</v>
      </c>
      <c r="AC8" s="208" t="s">
        <v>150</v>
      </c>
      <c r="AD8" s="208" t="s">
        <v>150</v>
      </c>
      <c r="AE8" s="208" t="s">
        <v>150</v>
      </c>
      <c r="AF8" s="208" t="s">
        <v>150</v>
      </c>
      <c r="AG8" s="208" t="s">
        <v>150</v>
      </c>
      <c r="AH8" s="208" t="s">
        <v>150</v>
      </c>
      <c r="AI8" s="208" t="s">
        <v>150</v>
      </c>
      <c r="AJ8" s="208" t="s">
        <v>150</v>
      </c>
      <c r="AK8" s="208" t="s">
        <v>150</v>
      </c>
      <c r="AL8" s="208" t="s">
        <v>217</v>
      </c>
      <c r="AM8" s="208" t="s">
        <v>150</v>
      </c>
      <c r="AN8" s="208" t="s">
        <v>150</v>
      </c>
      <c r="AO8" s="208" t="s">
        <v>150</v>
      </c>
      <c r="AP8" s="208" t="s">
        <v>150</v>
      </c>
      <c r="AQ8" s="208" t="s">
        <v>217</v>
      </c>
      <c r="AR8" s="208" t="s">
        <v>150</v>
      </c>
      <c r="AS8" s="71" t="s">
        <v>67</v>
      </c>
      <c r="AT8" s="72" t="s">
        <v>67</v>
      </c>
      <c r="AU8" s="72" t="s">
        <v>67</v>
      </c>
      <c r="AV8" s="72" t="s">
        <v>67</v>
      </c>
      <c r="AW8" s="72" t="s">
        <v>67</v>
      </c>
      <c r="AX8" s="72" t="s">
        <v>67</v>
      </c>
      <c r="AY8" s="72" t="s">
        <v>67</v>
      </c>
      <c r="AZ8" s="72" t="s">
        <v>67</v>
      </c>
      <c r="BA8" s="74" t="s">
        <v>67</v>
      </c>
    </row>
    <row r="9" spans="1:53" ht="69" customHeight="1" thickBot="1">
      <c r="A9" s="80" t="s">
        <v>102</v>
      </c>
      <c r="B9" s="21" t="s">
        <v>159</v>
      </c>
      <c r="C9" s="21" t="s">
        <v>159</v>
      </c>
      <c r="D9" s="21" t="s">
        <v>159</v>
      </c>
      <c r="E9" s="21" t="s">
        <v>159</v>
      </c>
      <c r="F9" s="21" t="s">
        <v>159</v>
      </c>
      <c r="G9" s="21" t="s">
        <v>159</v>
      </c>
      <c r="H9" s="21" t="s">
        <v>159</v>
      </c>
      <c r="I9" s="21" t="s">
        <v>159</v>
      </c>
      <c r="J9" s="21" t="s">
        <v>159</v>
      </c>
      <c r="K9" s="21" t="s">
        <v>159</v>
      </c>
      <c r="L9" s="21" t="s">
        <v>159</v>
      </c>
      <c r="M9" s="21" t="s">
        <v>159</v>
      </c>
      <c r="N9" s="21" t="s">
        <v>159</v>
      </c>
      <c r="O9" s="21" t="s">
        <v>159</v>
      </c>
      <c r="P9" s="21" t="s">
        <v>149</v>
      </c>
      <c r="Q9" s="21" t="s">
        <v>149</v>
      </c>
      <c r="R9" s="21" t="s">
        <v>160</v>
      </c>
      <c r="S9" s="71" t="s">
        <v>67</v>
      </c>
      <c r="T9" s="71" t="s">
        <v>67</v>
      </c>
      <c r="U9" s="21" t="s">
        <v>149</v>
      </c>
      <c r="V9" s="21" t="s">
        <v>149</v>
      </c>
      <c r="W9" s="21" t="s">
        <v>159</v>
      </c>
      <c r="X9" s="21" t="s">
        <v>159</v>
      </c>
      <c r="Y9" s="21" t="s">
        <v>159</v>
      </c>
      <c r="Z9" s="21" t="s">
        <v>159</v>
      </c>
      <c r="AA9" s="21" t="s">
        <v>159</v>
      </c>
      <c r="AB9" s="21" t="s">
        <v>159</v>
      </c>
      <c r="AC9" s="21" t="s">
        <v>159</v>
      </c>
      <c r="AD9" s="21" t="s">
        <v>159</v>
      </c>
      <c r="AE9" s="21" t="s">
        <v>149</v>
      </c>
      <c r="AF9" s="21" t="s">
        <v>219</v>
      </c>
      <c r="AG9" s="21" t="s">
        <v>152</v>
      </c>
      <c r="AH9" s="21" t="s">
        <v>152</v>
      </c>
      <c r="AI9" s="21" t="s">
        <v>152</v>
      </c>
      <c r="AJ9" s="21" t="s">
        <v>152</v>
      </c>
      <c r="AK9" s="21" t="s">
        <v>152</v>
      </c>
      <c r="AL9" s="21" t="s">
        <v>152</v>
      </c>
      <c r="AM9" s="21" t="s">
        <v>152</v>
      </c>
      <c r="AN9" s="21" t="s">
        <v>152</v>
      </c>
      <c r="AO9" s="21" t="s">
        <v>152</v>
      </c>
      <c r="AP9" s="21" t="s">
        <v>152</v>
      </c>
      <c r="AQ9" s="21" t="s">
        <v>218</v>
      </c>
      <c r="AR9" s="75" t="s">
        <v>103</v>
      </c>
      <c r="AS9" s="72"/>
      <c r="AT9" s="72"/>
      <c r="AU9" s="72"/>
      <c r="AV9" s="72"/>
      <c r="AW9" s="72"/>
      <c r="AX9" s="72"/>
      <c r="AY9" s="72"/>
      <c r="AZ9" s="72"/>
      <c r="BA9" s="74"/>
    </row>
    <row r="10" spans="1:53" ht="2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</row>
    <row r="11" spans="1:53" ht="21">
      <c r="A11" s="22"/>
      <c r="B11" s="22"/>
      <c r="C11" s="22"/>
      <c r="D11" s="22"/>
      <c r="E11" s="22"/>
      <c r="F11" s="22"/>
      <c r="G11" s="22"/>
      <c r="H11" s="22"/>
      <c r="I11" s="22"/>
      <c r="J11" s="12"/>
      <c r="K11" s="12"/>
      <c r="L11" s="12"/>
      <c r="M11" s="13" t="s">
        <v>68</v>
      </c>
      <c r="N11" s="13"/>
      <c r="O11" s="13"/>
      <c r="P11" s="13"/>
      <c r="Q11" s="13"/>
      <c r="R11" s="13"/>
      <c r="S11" s="66"/>
      <c r="T11" s="66"/>
      <c r="U11" s="66"/>
      <c r="V11" s="66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</row>
    <row r="12" spans="1:53" ht="21">
      <c r="A12" s="22"/>
      <c r="B12" s="22"/>
      <c r="C12" s="22"/>
      <c r="D12" s="22"/>
      <c r="E12" s="22"/>
      <c r="F12" s="22"/>
      <c r="G12" s="22"/>
      <c r="H12" s="22"/>
      <c r="I12" s="22"/>
      <c r="J12" s="12"/>
      <c r="K12" s="12"/>
      <c r="L12" s="12"/>
      <c r="M12" s="12"/>
      <c r="N12" s="12"/>
      <c r="O12" s="12"/>
      <c r="P12" s="12"/>
      <c r="Q12" s="12"/>
      <c r="R12" s="1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</row>
    <row r="13" spans="1:53" ht="21">
      <c r="A13" s="22"/>
      <c r="B13" s="22"/>
      <c r="C13" s="22"/>
      <c r="D13" s="22"/>
      <c r="E13" s="22"/>
      <c r="F13" s="22"/>
      <c r="G13" s="69"/>
      <c r="H13" s="69"/>
      <c r="I13" s="70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</row>
    <row r="14" spans="1:53" ht="21.75" thickBot="1">
      <c r="A14" s="22"/>
      <c r="B14" s="22"/>
      <c r="C14" s="22"/>
      <c r="D14" s="22"/>
      <c r="E14" s="22"/>
      <c r="F14" s="22"/>
      <c r="G14" s="22"/>
      <c r="H14" s="22"/>
      <c r="I14" s="22"/>
      <c r="J14" s="12"/>
      <c r="K14" s="12"/>
      <c r="L14" s="12"/>
      <c r="M14" s="12"/>
      <c r="N14" s="12"/>
      <c r="O14" s="12"/>
      <c r="P14" s="12"/>
      <c r="Q14" s="12"/>
      <c r="R14" s="1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</row>
    <row r="15" spans="1:53" ht="22.5" thickBot="1">
      <c r="A15" s="22"/>
      <c r="B15" s="22"/>
      <c r="C15" s="22"/>
      <c r="D15" s="22"/>
      <c r="E15" s="22"/>
      <c r="F15" s="22"/>
      <c r="G15" s="76" t="s">
        <v>150</v>
      </c>
      <c r="H15" s="69"/>
      <c r="I15" s="69"/>
      <c r="J15" s="301" t="s">
        <v>151</v>
      </c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22"/>
      <c r="AA15" s="22"/>
      <c r="AB15" s="22"/>
      <c r="AC15" s="22"/>
      <c r="AD15" s="79" t="s">
        <v>153</v>
      </c>
      <c r="AE15" s="22"/>
      <c r="AF15" s="22"/>
      <c r="AG15" s="298" t="s">
        <v>158</v>
      </c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2"/>
      <c r="AX15" s="22"/>
      <c r="AY15" s="22"/>
      <c r="AZ15" s="22"/>
      <c r="BA15" s="22"/>
    </row>
    <row r="16" spans="1:53" ht="21">
      <c r="A16" s="22"/>
      <c r="B16" s="22"/>
      <c r="C16" s="22"/>
      <c r="D16" s="22"/>
      <c r="E16" s="22"/>
      <c r="F16" s="22"/>
      <c r="G16" s="22"/>
      <c r="H16" s="22"/>
      <c r="I16" s="2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</row>
    <row r="17" spans="1:53" ht="21.75" thickBot="1">
      <c r="A17" s="22"/>
      <c r="B17" s="22"/>
      <c r="C17" s="22"/>
      <c r="D17" s="22"/>
      <c r="E17" s="22"/>
      <c r="F17" s="22"/>
      <c r="G17" s="22"/>
      <c r="H17" s="22"/>
      <c r="I17" s="22"/>
      <c r="J17" s="12"/>
      <c r="K17" s="12"/>
      <c r="L17" s="12"/>
      <c r="M17" s="12"/>
      <c r="N17" s="12"/>
      <c r="O17" s="12"/>
      <c r="P17" s="12"/>
      <c r="Q17" s="12"/>
      <c r="R17" s="1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</row>
    <row r="18" spans="1:53" ht="22.5" thickBot="1">
      <c r="A18" s="22"/>
      <c r="B18" s="22"/>
      <c r="C18" s="22"/>
      <c r="D18" s="22"/>
      <c r="E18" s="22"/>
      <c r="F18" s="22"/>
      <c r="G18" s="76" t="s">
        <v>149</v>
      </c>
      <c r="H18" s="22"/>
      <c r="I18" s="22"/>
      <c r="J18" s="298" t="s">
        <v>155</v>
      </c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2"/>
      <c r="AA18" s="22"/>
      <c r="AB18" s="22"/>
      <c r="AC18" s="22"/>
      <c r="AD18" s="78" t="s">
        <v>103</v>
      </c>
      <c r="AE18" s="22"/>
      <c r="AF18" s="22"/>
      <c r="AG18" s="298" t="s">
        <v>157</v>
      </c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2"/>
      <c r="AX18" s="22"/>
      <c r="AY18" s="22"/>
      <c r="AZ18" s="22"/>
      <c r="BA18" s="22"/>
    </row>
    <row r="19" spans="1:53" ht="19.5" thickBot="1">
      <c r="A19" s="2"/>
      <c r="B19" s="2"/>
      <c r="C19" s="2"/>
      <c r="D19" s="2"/>
      <c r="E19" s="2"/>
      <c r="F19" s="2"/>
      <c r="G19" s="2"/>
      <c r="H19" s="2"/>
      <c r="I19" s="2"/>
      <c r="J19" s="11"/>
      <c r="K19" s="11"/>
      <c r="L19" s="11"/>
      <c r="M19" s="11"/>
      <c r="N19" s="11"/>
      <c r="O19" s="11"/>
      <c r="P19" s="11"/>
      <c r="Q19" s="11"/>
      <c r="R19" s="11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ht="19.899999999999999" customHeight="1" thickBot="1">
      <c r="G20" s="76" t="s">
        <v>152</v>
      </c>
      <c r="J20" s="298" t="s">
        <v>156</v>
      </c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AD20" s="77" t="s">
        <v>67</v>
      </c>
      <c r="AG20" s="300" t="s">
        <v>154</v>
      </c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00"/>
      <c r="AT20" s="300"/>
    </row>
  </sheetData>
  <mergeCells count="72">
    <mergeCell ref="J18:Y18"/>
    <mergeCell ref="J20:Y20"/>
    <mergeCell ref="AG15:AV15"/>
    <mergeCell ref="AG18:AV18"/>
    <mergeCell ref="AG20:AT20"/>
    <mergeCell ref="J15:Y16"/>
    <mergeCell ref="AX3:BA3"/>
    <mergeCell ref="AX4:AX6"/>
    <mergeCell ref="AY4:AY6"/>
    <mergeCell ref="AZ4:AZ6"/>
    <mergeCell ref="BA4:BA6"/>
    <mergeCell ref="AP3:AR3"/>
    <mergeCell ref="AP4:AP6"/>
    <mergeCell ref="AQ4:AQ6"/>
    <mergeCell ref="AR4:AR6"/>
    <mergeCell ref="AS3:AS6"/>
    <mergeCell ref="AT3:AW3"/>
    <mergeCell ref="AT4:AT6"/>
    <mergeCell ref="AU4:AU6"/>
    <mergeCell ref="AV4:AV6"/>
    <mergeCell ref="AW4:AW6"/>
    <mergeCell ref="AO3:AO6"/>
    <mergeCell ref="AF3:AF6"/>
    <mergeCell ref="AG3:AI3"/>
    <mergeCell ref="AG4:AG6"/>
    <mergeCell ref="AH4:AH6"/>
    <mergeCell ref="AI4:AI6"/>
    <mergeCell ref="AJ3:AJ6"/>
    <mergeCell ref="AK3:AN3"/>
    <mergeCell ref="AK4:AK6"/>
    <mergeCell ref="AL4:AL6"/>
    <mergeCell ref="AM4:AM6"/>
    <mergeCell ref="AN4:AN6"/>
    <mergeCell ref="X3:AA3"/>
    <mergeCell ref="X4:X6"/>
    <mergeCell ref="Y4:Y6"/>
    <mergeCell ref="Z4:Z6"/>
    <mergeCell ref="AA4:AA6"/>
    <mergeCell ref="AB3:AE3"/>
    <mergeCell ref="AB4:AB6"/>
    <mergeCell ref="AC4:AC6"/>
    <mergeCell ref="AD4:AD6"/>
    <mergeCell ref="AE4:AE6"/>
    <mergeCell ref="S3:S6"/>
    <mergeCell ref="T3:W3"/>
    <mergeCell ref="T4:T6"/>
    <mergeCell ref="U4:U6"/>
    <mergeCell ref="V4:V6"/>
    <mergeCell ref="W4:W6"/>
    <mergeCell ref="O3:O6"/>
    <mergeCell ref="P3:R3"/>
    <mergeCell ref="P4:P6"/>
    <mergeCell ref="Q4:Q6"/>
    <mergeCell ref="R4:R6"/>
    <mergeCell ref="A3:A7"/>
    <mergeCell ref="K3:N3"/>
    <mergeCell ref="K4:K6"/>
    <mergeCell ref="L4:L6"/>
    <mergeCell ref="M4:M6"/>
    <mergeCell ref="N4:N6"/>
    <mergeCell ref="C1:M1"/>
    <mergeCell ref="B3:E3"/>
    <mergeCell ref="F3:F6"/>
    <mergeCell ref="B4:B6"/>
    <mergeCell ref="C4:C6"/>
    <mergeCell ref="E4:E6"/>
    <mergeCell ref="D4:D6"/>
    <mergeCell ref="G3:I3"/>
    <mergeCell ref="G4:G6"/>
    <mergeCell ref="H4:H6"/>
    <mergeCell ref="I4:I6"/>
    <mergeCell ref="J3:J6"/>
  </mergeCells>
  <pageMargins left="0.7" right="0.49843749999999998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0"/>
  <sheetViews>
    <sheetView view="pageLayout" workbookViewId="0">
      <selection activeCell="C17" sqref="C17"/>
    </sheetView>
  </sheetViews>
  <sheetFormatPr defaultRowHeight="15"/>
  <cols>
    <col min="3" max="4" width="15.28515625" customWidth="1"/>
    <col min="5" max="5" width="18.28515625" customWidth="1"/>
    <col min="6" max="6" width="16.5703125" customWidth="1"/>
    <col min="7" max="8" width="15.28515625" customWidth="1"/>
  </cols>
  <sheetData>
    <row r="2" spans="2:10" ht="18.75">
      <c r="B2" s="2"/>
      <c r="C2" s="275" t="s">
        <v>207</v>
      </c>
      <c r="D2" s="275"/>
      <c r="E2" s="275"/>
      <c r="F2" s="275"/>
      <c r="G2" s="275"/>
      <c r="H2" s="275"/>
      <c r="I2" s="2"/>
    </row>
    <row r="3" spans="2:10">
      <c r="B3" s="2"/>
      <c r="C3" s="2"/>
      <c r="D3" s="2"/>
      <c r="E3" s="2"/>
      <c r="F3" s="2"/>
      <c r="G3" s="2"/>
      <c r="H3" s="2"/>
      <c r="I3" s="2"/>
    </row>
    <row r="4" spans="2:10">
      <c r="B4" s="276" t="s">
        <v>59</v>
      </c>
      <c r="C4" s="278" t="s">
        <v>60</v>
      </c>
      <c r="D4" s="276" t="s">
        <v>61</v>
      </c>
      <c r="E4" s="276" t="s">
        <v>62</v>
      </c>
      <c r="F4" s="276" t="s">
        <v>35</v>
      </c>
      <c r="G4" s="276" t="s">
        <v>12</v>
      </c>
      <c r="H4" s="278" t="s">
        <v>63</v>
      </c>
      <c r="I4" s="272" t="s">
        <v>64</v>
      </c>
    </row>
    <row r="5" spans="2:10" ht="66.75" customHeight="1">
      <c r="B5" s="277"/>
      <c r="C5" s="279"/>
      <c r="D5" s="280"/>
      <c r="E5" s="280"/>
      <c r="F5" s="280"/>
      <c r="G5" s="280"/>
      <c r="H5" s="281"/>
      <c r="I5" s="273"/>
    </row>
    <row r="6" spans="2:10" ht="22.5" customHeight="1">
      <c r="B6" s="18" t="s">
        <v>65</v>
      </c>
      <c r="C6" s="16" t="s">
        <v>209</v>
      </c>
      <c r="D6" s="16" t="s">
        <v>210</v>
      </c>
      <c r="E6" s="16"/>
      <c r="F6" s="63"/>
      <c r="G6" s="16"/>
      <c r="H6" s="16">
        <v>11</v>
      </c>
      <c r="I6" s="17" t="s">
        <v>211</v>
      </c>
    </row>
    <row r="7" spans="2:10" ht="22.5" customHeight="1">
      <c r="B7" s="64" t="s">
        <v>66</v>
      </c>
      <c r="C7" s="16" t="s">
        <v>212</v>
      </c>
      <c r="D7" s="16" t="s">
        <v>213</v>
      </c>
      <c r="E7" s="16" t="s">
        <v>214</v>
      </c>
      <c r="F7" s="63" t="s">
        <v>210</v>
      </c>
      <c r="G7" s="16" t="s">
        <v>210</v>
      </c>
      <c r="H7" s="16">
        <v>2</v>
      </c>
      <c r="I7" s="17" t="s">
        <v>215</v>
      </c>
    </row>
    <row r="8" spans="2:10" ht="18.75">
      <c r="B8" s="64" t="s">
        <v>27</v>
      </c>
      <c r="C8" s="18">
        <v>61</v>
      </c>
      <c r="D8" s="18">
        <v>8</v>
      </c>
      <c r="E8" s="18">
        <v>11</v>
      </c>
      <c r="F8" s="100" t="s">
        <v>208</v>
      </c>
      <c r="G8" s="18">
        <v>1</v>
      </c>
      <c r="H8" s="18">
        <v>13</v>
      </c>
      <c r="I8" s="6" t="s">
        <v>216</v>
      </c>
    </row>
    <row r="10" spans="2:10" ht="31.5" customHeight="1">
      <c r="C10" s="274"/>
      <c r="D10" s="274"/>
      <c r="E10" s="274"/>
      <c r="F10" s="274"/>
      <c r="G10" s="274"/>
      <c r="H10" s="274"/>
      <c r="I10" s="274"/>
      <c r="J10" s="274"/>
    </row>
  </sheetData>
  <mergeCells count="10">
    <mergeCell ref="I4:I5"/>
    <mergeCell ref="C10:J10"/>
    <mergeCell ref="C2:H2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view="pageLayout" workbookViewId="0">
      <selection activeCell="V24" sqref="V24"/>
    </sheetView>
  </sheetViews>
  <sheetFormatPr defaultColWidth="9.140625" defaultRowHeight="15"/>
  <cols>
    <col min="1" max="1" width="10.5703125" style="2" customWidth="1"/>
    <col min="2" max="2" width="31" style="2" customWidth="1"/>
    <col min="3" max="3" width="5.42578125" style="2" customWidth="1"/>
    <col min="4" max="4" width="5.28515625" style="2" customWidth="1"/>
    <col min="5" max="5" width="6.140625" style="2" customWidth="1"/>
    <col min="6" max="6" width="5.28515625" style="2" customWidth="1"/>
    <col min="7" max="7" width="7.85546875" style="2" customWidth="1"/>
    <col min="8" max="8" width="7.42578125" style="2" customWidth="1"/>
    <col min="9" max="10" width="7.5703125" style="2" customWidth="1"/>
    <col min="11" max="11" width="7.7109375" style="2" customWidth="1"/>
    <col min="12" max="13" width="6.7109375" style="2" customWidth="1"/>
    <col min="14" max="14" width="6.42578125" style="2" customWidth="1"/>
    <col min="15" max="15" width="6.85546875" style="2" customWidth="1"/>
    <col min="16" max="17" width="6" style="2" customWidth="1"/>
    <col min="18" max="18" width="6.42578125" style="2" customWidth="1"/>
    <col min="19" max="20" width="6.5703125" style="2" customWidth="1"/>
    <col min="21" max="16384" width="9.140625" style="2"/>
  </cols>
  <sheetData>
    <row r="1" spans="1:27" ht="19.5" thickBot="1">
      <c r="A1" s="217" t="s">
        <v>74</v>
      </c>
      <c r="B1" s="218"/>
      <c r="C1" s="19"/>
      <c r="D1" s="19"/>
      <c r="E1" s="19"/>
    </row>
    <row r="2" spans="1:27" ht="25.9" customHeight="1" thickBot="1">
      <c r="A2" s="219" t="s">
        <v>0</v>
      </c>
      <c r="B2" s="222" t="s">
        <v>14</v>
      </c>
      <c r="C2" s="234" t="s">
        <v>20</v>
      </c>
      <c r="D2" s="235"/>
      <c r="E2" s="235"/>
      <c r="F2" s="236"/>
      <c r="G2" s="225" t="s">
        <v>21</v>
      </c>
      <c r="H2" s="226"/>
      <c r="I2" s="226"/>
      <c r="J2" s="226"/>
      <c r="K2" s="226"/>
      <c r="L2" s="227" t="s">
        <v>22</v>
      </c>
      <c r="M2" s="227"/>
      <c r="N2" s="227"/>
      <c r="O2" s="227"/>
      <c r="P2" s="227"/>
      <c r="Q2" s="227"/>
      <c r="R2" s="227"/>
      <c r="S2" s="148"/>
      <c r="T2" s="149"/>
    </row>
    <row r="3" spans="1:27" ht="25.15" customHeight="1">
      <c r="A3" s="220"/>
      <c r="B3" s="223"/>
      <c r="C3" s="257" t="s">
        <v>77</v>
      </c>
      <c r="D3" s="150"/>
      <c r="E3" s="228" t="s">
        <v>79</v>
      </c>
      <c r="F3" s="228" t="s">
        <v>80</v>
      </c>
      <c r="G3" s="231" t="s">
        <v>47</v>
      </c>
      <c r="H3" s="231" t="s">
        <v>192</v>
      </c>
      <c r="I3" s="239" t="s">
        <v>23</v>
      </c>
      <c r="J3" s="262"/>
      <c r="K3" s="263"/>
      <c r="L3" s="264" t="s">
        <v>24</v>
      </c>
      <c r="M3" s="244"/>
      <c r="N3" s="245"/>
      <c r="O3" s="243" t="s">
        <v>25</v>
      </c>
      <c r="P3" s="244"/>
      <c r="Q3" s="244"/>
      <c r="R3" s="245"/>
      <c r="S3" s="211" t="s">
        <v>164</v>
      </c>
      <c r="T3" s="212"/>
    </row>
    <row r="4" spans="1:27" ht="25.5" customHeight="1">
      <c r="A4" s="220"/>
      <c r="B4" s="223"/>
      <c r="C4" s="258"/>
      <c r="D4" s="151" t="s">
        <v>78</v>
      </c>
      <c r="E4" s="229"/>
      <c r="F4" s="229"/>
      <c r="G4" s="232"/>
      <c r="H4" s="232"/>
      <c r="I4" s="254" t="s">
        <v>26</v>
      </c>
      <c r="J4" s="237" t="s">
        <v>46</v>
      </c>
      <c r="K4" s="255" t="s">
        <v>193</v>
      </c>
      <c r="L4" s="152" t="s">
        <v>81</v>
      </c>
      <c r="M4" s="153" t="s">
        <v>203</v>
      </c>
      <c r="N4" s="241" t="s">
        <v>43</v>
      </c>
      <c r="O4" s="153" t="s">
        <v>37</v>
      </c>
      <c r="P4" s="239" t="s">
        <v>42</v>
      </c>
      <c r="Q4" s="240"/>
      <c r="R4" s="241" t="s">
        <v>44</v>
      </c>
      <c r="S4" s="213" t="s">
        <v>162</v>
      </c>
      <c r="T4" s="215" t="s">
        <v>163</v>
      </c>
    </row>
    <row r="5" spans="1:27" ht="25.5" customHeight="1">
      <c r="A5" s="221"/>
      <c r="B5" s="224"/>
      <c r="C5" s="259"/>
      <c r="D5" s="154"/>
      <c r="E5" s="230"/>
      <c r="F5" s="230"/>
      <c r="G5" s="233"/>
      <c r="H5" s="233"/>
      <c r="I5" s="224"/>
      <c r="J5" s="238"/>
      <c r="K5" s="256"/>
      <c r="L5" s="155" t="s">
        <v>45</v>
      </c>
      <c r="M5" s="156" t="s">
        <v>69</v>
      </c>
      <c r="N5" s="242"/>
      <c r="O5" s="156" t="s">
        <v>45</v>
      </c>
      <c r="P5" s="156" t="s">
        <v>200</v>
      </c>
      <c r="Q5" s="156" t="s">
        <v>199</v>
      </c>
      <c r="R5" s="242"/>
      <c r="S5" s="214"/>
      <c r="T5" s="216"/>
    </row>
    <row r="6" spans="1:27">
      <c r="A6" s="157">
        <v>1</v>
      </c>
      <c r="B6" s="32">
        <v>2</v>
      </c>
      <c r="C6" s="30" t="s">
        <v>166</v>
      </c>
      <c r="D6" s="31">
        <v>4</v>
      </c>
      <c r="E6" s="31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  <c r="N6" s="32">
        <v>14</v>
      </c>
      <c r="O6" s="32">
        <v>15</v>
      </c>
      <c r="P6" s="32">
        <v>16</v>
      </c>
      <c r="Q6" s="32">
        <v>17</v>
      </c>
      <c r="R6" s="32">
        <v>18</v>
      </c>
      <c r="S6" s="158">
        <v>23</v>
      </c>
      <c r="T6" s="113">
        <v>24</v>
      </c>
      <c r="U6" s="4"/>
      <c r="V6" s="4"/>
      <c r="W6" s="4"/>
      <c r="X6" s="4"/>
      <c r="Y6" s="4"/>
      <c r="Z6" s="4"/>
      <c r="AA6" s="4"/>
    </row>
    <row r="7" spans="1:27">
      <c r="A7" s="107" t="s">
        <v>75</v>
      </c>
      <c r="B7" s="101" t="s">
        <v>76</v>
      </c>
      <c r="C7" s="33"/>
      <c r="D7" s="204">
        <v>0</v>
      </c>
      <c r="E7" s="138">
        <v>10</v>
      </c>
      <c r="F7" s="34">
        <v>3</v>
      </c>
      <c r="G7" s="34">
        <f>G8+G9+G10+G11+G12+G13+G14+G15+G16+G17+G18+G19+G20+G21</f>
        <v>2214</v>
      </c>
      <c r="H7" s="34">
        <f t="shared" ref="H7:T7" si="0">H8+H9+H10+H11+H12+H13+H14+H15+H16+H17+H18+H19+H20+H21</f>
        <v>738</v>
      </c>
      <c r="I7" s="34">
        <f t="shared" si="0"/>
        <v>1476</v>
      </c>
      <c r="J7" s="34">
        <f t="shared" si="0"/>
        <v>142</v>
      </c>
      <c r="K7" s="139">
        <f t="shared" si="0"/>
        <v>36</v>
      </c>
      <c r="L7" s="139">
        <f>L8+L9+L10+L11+L12+L13+L14+L15+L16+L17+L18+L19+L20+L21</f>
        <v>504</v>
      </c>
      <c r="M7" s="34">
        <f t="shared" si="0"/>
        <v>736</v>
      </c>
      <c r="N7" s="34">
        <f t="shared" si="0"/>
        <v>1240</v>
      </c>
      <c r="O7" s="34">
        <f t="shared" si="0"/>
        <v>236</v>
      </c>
      <c r="P7" s="34">
        <f t="shared" si="0"/>
        <v>0</v>
      </c>
      <c r="Q7" s="34">
        <f t="shared" si="0"/>
        <v>0</v>
      </c>
      <c r="R7" s="34">
        <f>R8+R9+R10+R11+R12+R13+R14+R15+R16+R17+R18+R19+R20+R21</f>
        <v>236</v>
      </c>
      <c r="S7" s="34">
        <f t="shared" si="0"/>
        <v>0</v>
      </c>
      <c r="T7" s="140">
        <f t="shared" si="0"/>
        <v>0</v>
      </c>
      <c r="U7" s="4"/>
      <c r="V7" s="4"/>
      <c r="W7" s="4"/>
      <c r="X7" s="4"/>
      <c r="Y7" s="4"/>
      <c r="Z7" s="4"/>
      <c r="AA7" s="4"/>
    </row>
    <row r="8" spans="1:27" ht="15.75">
      <c r="A8" s="159" t="s">
        <v>167</v>
      </c>
      <c r="B8" s="160" t="s">
        <v>168</v>
      </c>
      <c r="C8" s="203" t="s">
        <v>201</v>
      </c>
      <c r="D8" s="161"/>
      <c r="E8" s="161"/>
      <c r="F8" s="57">
        <v>3</v>
      </c>
      <c r="G8" s="91">
        <f>H8+I8</f>
        <v>126</v>
      </c>
      <c r="H8" s="57">
        <f>I8/2</f>
        <v>42</v>
      </c>
      <c r="I8" s="162">
        <v>84</v>
      </c>
      <c r="J8" s="127"/>
      <c r="K8" s="37">
        <v>12</v>
      </c>
      <c r="L8" s="37">
        <v>34</v>
      </c>
      <c r="M8" s="163">
        <v>24</v>
      </c>
      <c r="N8" s="62">
        <f>M8+L8</f>
        <v>58</v>
      </c>
      <c r="O8" s="57">
        <v>26</v>
      </c>
      <c r="P8" s="161"/>
      <c r="Q8" s="161"/>
      <c r="R8" s="164">
        <f>Q8+P8+O8</f>
        <v>26</v>
      </c>
      <c r="S8" s="165"/>
      <c r="T8" s="166"/>
      <c r="U8" s="4"/>
      <c r="V8" s="4"/>
      <c r="W8" s="4"/>
      <c r="X8" s="4"/>
      <c r="Y8" s="4"/>
      <c r="Z8" s="4"/>
      <c r="AA8" s="4"/>
    </row>
    <row r="9" spans="1:27" ht="15" customHeight="1">
      <c r="A9" s="159" t="s">
        <v>169</v>
      </c>
      <c r="B9" s="160" t="s">
        <v>170</v>
      </c>
      <c r="C9" s="3">
        <v>1.2</v>
      </c>
      <c r="D9" s="3"/>
      <c r="E9" s="3">
        <v>3</v>
      </c>
      <c r="F9" s="3"/>
      <c r="G9" s="91">
        <f t="shared" ref="G9:G21" si="1">H9+I9</f>
        <v>231</v>
      </c>
      <c r="H9" s="3">
        <v>77</v>
      </c>
      <c r="I9" s="162">
        <v>154</v>
      </c>
      <c r="J9" s="103"/>
      <c r="K9" s="39"/>
      <c r="L9" s="3">
        <v>34</v>
      </c>
      <c r="M9" s="167">
        <v>72</v>
      </c>
      <c r="N9" s="62">
        <f t="shared" ref="N9:N21" si="2">M9+L9</f>
        <v>106</v>
      </c>
      <c r="O9" s="3">
        <v>48</v>
      </c>
      <c r="P9" s="3"/>
      <c r="Q9" s="41"/>
      <c r="R9" s="164">
        <f t="shared" ref="R9:R21" si="3">Q9+P9+O9</f>
        <v>48</v>
      </c>
      <c r="S9" s="88"/>
      <c r="T9" s="108"/>
      <c r="U9" s="4"/>
      <c r="V9" s="4"/>
      <c r="W9" s="4"/>
      <c r="X9" s="4"/>
      <c r="Y9" s="4"/>
      <c r="Z9" s="4"/>
      <c r="AA9" s="4"/>
    </row>
    <row r="10" spans="1:27" ht="15" customHeight="1">
      <c r="A10" s="159" t="s">
        <v>171</v>
      </c>
      <c r="B10" s="160" t="s">
        <v>172</v>
      </c>
      <c r="C10" s="3">
        <v>1</v>
      </c>
      <c r="D10" s="3"/>
      <c r="E10" s="3">
        <v>2</v>
      </c>
      <c r="F10" s="3"/>
      <c r="G10" s="91">
        <f t="shared" si="1"/>
        <v>204</v>
      </c>
      <c r="H10" s="3">
        <f>I10/2</f>
        <v>68</v>
      </c>
      <c r="I10" s="162">
        <v>136</v>
      </c>
      <c r="J10" s="103"/>
      <c r="K10" s="3"/>
      <c r="L10" s="37">
        <v>68</v>
      </c>
      <c r="M10" s="168">
        <v>68</v>
      </c>
      <c r="N10" s="62">
        <f t="shared" si="2"/>
        <v>136</v>
      </c>
      <c r="O10" s="3"/>
      <c r="P10" s="3"/>
      <c r="Q10" s="41"/>
      <c r="R10" s="164">
        <f t="shared" si="3"/>
        <v>0</v>
      </c>
      <c r="S10" s="88"/>
      <c r="T10" s="108"/>
      <c r="U10" s="4"/>
      <c r="V10" s="4"/>
      <c r="W10" s="4"/>
      <c r="X10" s="4"/>
      <c r="Y10" s="4"/>
      <c r="Z10" s="4"/>
      <c r="AA10" s="4"/>
    </row>
    <row r="11" spans="1:27" ht="15" customHeight="1">
      <c r="A11" s="159" t="s">
        <v>173</v>
      </c>
      <c r="B11" s="169" t="s">
        <v>161</v>
      </c>
      <c r="C11" s="3">
        <v>1.2</v>
      </c>
      <c r="D11" s="3"/>
      <c r="E11" s="3">
        <v>3</v>
      </c>
      <c r="F11" s="3"/>
      <c r="G11" s="91">
        <f t="shared" si="1"/>
        <v>186</v>
      </c>
      <c r="H11" s="3">
        <f t="shared" ref="H11:H21" si="4">I11/2</f>
        <v>62</v>
      </c>
      <c r="I11" s="170">
        <v>124</v>
      </c>
      <c r="J11" s="104"/>
      <c r="K11" s="3"/>
      <c r="L11" s="37">
        <v>28</v>
      </c>
      <c r="M11" s="168">
        <v>42</v>
      </c>
      <c r="N11" s="62">
        <f t="shared" si="2"/>
        <v>70</v>
      </c>
      <c r="O11" s="3">
        <v>54</v>
      </c>
      <c r="P11" s="3"/>
      <c r="Q11" s="41"/>
      <c r="R11" s="164">
        <f t="shared" si="3"/>
        <v>54</v>
      </c>
      <c r="S11" s="88"/>
      <c r="T11" s="108"/>
      <c r="U11" s="4"/>
      <c r="V11" s="4"/>
      <c r="W11" s="4"/>
      <c r="X11" s="4"/>
      <c r="Y11" s="4"/>
      <c r="Z11" s="4"/>
      <c r="AA11" s="4"/>
    </row>
    <row r="12" spans="1:27" ht="16.899999999999999" customHeight="1">
      <c r="A12" s="159" t="s">
        <v>174</v>
      </c>
      <c r="B12" s="171" t="s">
        <v>175</v>
      </c>
      <c r="C12" s="39">
        <v>1</v>
      </c>
      <c r="D12" s="39"/>
      <c r="E12" s="39">
        <v>2</v>
      </c>
      <c r="F12" s="37"/>
      <c r="G12" s="91">
        <f t="shared" si="1"/>
        <v>102</v>
      </c>
      <c r="H12" s="3">
        <f t="shared" si="4"/>
        <v>34</v>
      </c>
      <c r="I12" s="162">
        <v>68</v>
      </c>
      <c r="J12" s="103"/>
      <c r="K12" s="3"/>
      <c r="L12" s="37">
        <v>34</v>
      </c>
      <c r="M12" s="168">
        <v>34</v>
      </c>
      <c r="N12" s="62">
        <f t="shared" si="2"/>
        <v>68</v>
      </c>
      <c r="O12" s="37"/>
      <c r="P12" s="37"/>
      <c r="Q12" s="42"/>
      <c r="R12" s="164">
        <f t="shared" si="3"/>
        <v>0</v>
      </c>
      <c r="S12" s="88"/>
      <c r="T12" s="108"/>
      <c r="U12" s="4"/>
      <c r="V12" s="4"/>
      <c r="W12" s="4"/>
      <c r="X12" s="4"/>
      <c r="Y12" s="4"/>
      <c r="Z12" s="4"/>
      <c r="AA12" s="4"/>
    </row>
    <row r="13" spans="1:27" s="7" customFormat="1" ht="15.75">
      <c r="A13" s="159" t="s">
        <v>176</v>
      </c>
      <c r="B13" s="172" t="s">
        <v>177</v>
      </c>
      <c r="C13" s="41">
        <v>1</v>
      </c>
      <c r="D13" s="41"/>
      <c r="E13" s="41">
        <v>2</v>
      </c>
      <c r="F13" s="41"/>
      <c r="G13" s="91">
        <f t="shared" si="1"/>
        <v>108</v>
      </c>
      <c r="H13" s="3">
        <f t="shared" si="4"/>
        <v>36</v>
      </c>
      <c r="I13" s="162">
        <v>72</v>
      </c>
      <c r="J13" s="103">
        <v>72</v>
      </c>
      <c r="K13" s="41"/>
      <c r="L13" s="42">
        <v>34</v>
      </c>
      <c r="M13" s="173">
        <v>38</v>
      </c>
      <c r="N13" s="62">
        <f t="shared" si="2"/>
        <v>72</v>
      </c>
      <c r="O13" s="41"/>
      <c r="P13" s="41"/>
      <c r="Q13" s="41"/>
      <c r="R13" s="164">
        <f t="shared" si="3"/>
        <v>0</v>
      </c>
      <c r="S13" s="94"/>
      <c r="T13" s="109"/>
      <c r="U13" s="5"/>
      <c r="V13" s="5"/>
      <c r="W13" s="5"/>
      <c r="X13" s="5"/>
      <c r="Y13" s="5"/>
      <c r="Z13" s="5"/>
      <c r="AA13" s="5"/>
    </row>
    <row r="14" spans="1:27" ht="15" customHeight="1">
      <c r="A14" s="159" t="s">
        <v>178</v>
      </c>
      <c r="B14" s="174" t="s">
        <v>179</v>
      </c>
      <c r="C14" s="3">
        <v>1.2</v>
      </c>
      <c r="D14" s="3"/>
      <c r="E14" s="175"/>
      <c r="F14" s="3">
        <v>3</v>
      </c>
      <c r="G14" s="91">
        <f t="shared" si="1"/>
        <v>396</v>
      </c>
      <c r="H14" s="3">
        <f t="shared" si="4"/>
        <v>132</v>
      </c>
      <c r="I14" s="170">
        <v>264</v>
      </c>
      <c r="J14" s="104"/>
      <c r="K14" s="3">
        <v>12</v>
      </c>
      <c r="L14" s="37">
        <v>68</v>
      </c>
      <c r="M14" s="168">
        <v>138</v>
      </c>
      <c r="N14" s="62">
        <f t="shared" si="2"/>
        <v>206</v>
      </c>
      <c r="O14" s="3">
        <v>58</v>
      </c>
      <c r="P14" s="3"/>
      <c r="Q14" s="41"/>
      <c r="R14" s="164">
        <f t="shared" si="3"/>
        <v>58</v>
      </c>
      <c r="S14" s="88"/>
      <c r="T14" s="110"/>
      <c r="U14" s="1"/>
      <c r="V14" s="1"/>
      <c r="W14" s="1"/>
      <c r="X14" s="1"/>
      <c r="Y14" s="1"/>
      <c r="Z14" s="1"/>
      <c r="AA14" s="1"/>
    </row>
    <row r="15" spans="1:27" ht="16.5" customHeight="1">
      <c r="A15" s="159" t="s">
        <v>180</v>
      </c>
      <c r="B15" s="160" t="s">
        <v>181</v>
      </c>
      <c r="C15" s="176">
        <v>1</v>
      </c>
      <c r="D15" s="176"/>
      <c r="E15" s="176">
        <v>2</v>
      </c>
      <c r="F15" s="42"/>
      <c r="G15" s="91">
        <f t="shared" si="1"/>
        <v>105</v>
      </c>
      <c r="H15" s="3">
        <f t="shared" si="4"/>
        <v>35</v>
      </c>
      <c r="I15" s="170">
        <v>70</v>
      </c>
      <c r="J15" s="104">
        <v>70</v>
      </c>
      <c r="K15" s="42"/>
      <c r="L15" s="37">
        <v>34</v>
      </c>
      <c r="M15" s="168">
        <v>36</v>
      </c>
      <c r="N15" s="62">
        <f t="shared" si="2"/>
        <v>70</v>
      </c>
      <c r="O15" s="37"/>
      <c r="P15" s="37"/>
      <c r="Q15" s="42"/>
      <c r="R15" s="164">
        <f t="shared" si="3"/>
        <v>0</v>
      </c>
      <c r="S15" s="90"/>
      <c r="T15" s="111"/>
      <c r="U15" s="86"/>
      <c r="V15" s="7"/>
      <c r="W15" s="7"/>
      <c r="X15" s="7"/>
      <c r="Y15" s="7"/>
    </row>
    <row r="16" spans="1:27" ht="16.5" customHeight="1">
      <c r="A16" s="159" t="s">
        <v>182</v>
      </c>
      <c r="B16" s="177" t="s">
        <v>1</v>
      </c>
      <c r="C16" s="176">
        <v>1</v>
      </c>
      <c r="D16" s="176"/>
      <c r="E16" s="176">
        <v>2</v>
      </c>
      <c r="F16" s="42"/>
      <c r="G16" s="91">
        <f t="shared" si="1"/>
        <v>156</v>
      </c>
      <c r="H16" s="3">
        <f t="shared" si="4"/>
        <v>52</v>
      </c>
      <c r="I16" s="162">
        <v>104</v>
      </c>
      <c r="J16" s="103"/>
      <c r="K16" s="42"/>
      <c r="L16" s="37">
        <v>51</v>
      </c>
      <c r="M16" s="168">
        <v>53</v>
      </c>
      <c r="N16" s="62">
        <f t="shared" si="2"/>
        <v>104</v>
      </c>
      <c r="O16" s="37"/>
      <c r="P16" s="37"/>
      <c r="Q16" s="42"/>
      <c r="R16" s="164">
        <f t="shared" si="3"/>
        <v>0</v>
      </c>
      <c r="S16" s="90"/>
      <c r="T16" s="111"/>
      <c r="U16" s="86"/>
      <c r="V16" s="7"/>
      <c r="W16" s="7"/>
      <c r="X16" s="7"/>
      <c r="Y16" s="7"/>
    </row>
    <row r="17" spans="1:25" ht="16.5" customHeight="1">
      <c r="A17" s="159" t="s">
        <v>183</v>
      </c>
      <c r="B17" s="160" t="s">
        <v>184</v>
      </c>
      <c r="C17" s="176">
        <v>1</v>
      </c>
      <c r="D17" s="176"/>
      <c r="E17" s="176">
        <v>2</v>
      </c>
      <c r="F17" s="42"/>
      <c r="G17" s="91">
        <f t="shared" si="1"/>
        <v>102</v>
      </c>
      <c r="H17" s="3">
        <f t="shared" si="4"/>
        <v>34</v>
      </c>
      <c r="I17" s="162">
        <v>68</v>
      </c>
      <c r="J17" s="103"/>
      <c r="K17" s="42"/>
      <c r="L17" s="37">
        <v>34</v>
      </c>
      <c r="M17" s="168">
        <v>34</v>
      </c>
      <c r="N17" s="62">
        <f t="shared" si="2"/>
        <v>68</v>
      </c>
      <c r="O17" s="37"/>
      <c r="P17" s="37"/>
      <c r="Q17" s="42"/>
      <c r="R17" s="164">
        <f t="shared" si="3"/>
        <v>0</v>
      </c>
      <c r="S17" s="90"/>
      <c r="T17" s="111"/>
      <c r="U17" s="86"/>
      <c r="V17" s="7"/>
      <c r="W17" s="7"/>
      <c r="X17" s="7"/>
      <c r="Y17" s="7"/>
    </row>
    <row r="18" spans="1:25" ht="16.5" customHeight="1">
      <c r="A18" s="159" t="s">
        <v>185</v>
      </c>
      <c r="B18" s="160" t="s">
        <v>186</v>
      </c>
      <c r="C18" s="176">
        <v>1.2</v>
      </c>
      <c r="D18" s="176"/>
      <c r="E18" s="176"/>
      <c r="F18" s="42">
        <v>3</v>
      </c>
      <c r="G18" s="91">
        <f t="shared" si="1"/>
        <v>315</v>
      </c>
      <c r="H18" s="3">
        <f t="shared" si="4"/>
        <v>105</v>
      </c>
      <c r="I18" s="162">
        <v>210</v>
      </c>
      <c r="J18" s="103"/>
      <c r="K18" s="42">
        <v>12</v>
      </c>
      <c r="L18" s="37">
        <v>68</v>
      </c>
      <c r="M18" s="168">
        <v>92</v>
      </c>
      <c r="N18" s="62">
        <f t="shared" si="2"/>
        <v>160</v>
      </c>
      <c r="O18" s="37">
        <v>50</v>
      </c>
      <c r="P18" s="37"/>
      <c r="Q18" s="42"/>
      <c r="R18" s="164">
        <f t="shared" si="3"/>
        <v>50</v>
      </c>
      <c r="S18" s="90"/>
      <c r="T18" s="111"/>
      <c r="U18" s="86"/>
      <c r="V18" s="7"/>
      <c r="W18" s="7"/>
      <c r="X18" s="7"/>
      <c r="Y18" s="7"/>
    </row>
    <row r="19" spans="1:25" ht="16.5" customHeight="1">
      <c r="A19" s="159" t="s">
        <v>187</v>
      </c>
      <c r="B19" s="178" t="s">
        <v>188</v>
      </c>
      <c r="C19" s="176">
        <v>1</v>
      </c>
      <c r="D19" s="176"/>
      <c r="E19" s="176">
        <v>2</v>
      </c>
      <c r="F19" s="42"/>
      <c r="G19" s="91">
        <f t="shared" si="1"/>
        <v>81</v>
      </c>
      <c r="H19" s="3">
        <f t="shared" si="4"/>
        <v>27</v>
      </c>
      <c r="I19" s="162">
        <v>54</v>
      </c>
      <c r="J19" s="103"/>
      <c r="K19" s="42"/>
      <c r="L19" s="37">
        <v>17</v>
      </c>
      <c r="M19" s="168">
        <v>37</v>
      </c>
      <c r="N19" s="62">
        <f t="shared" si="2"/>
        <v>54</v>
      </c>
      <c r="O19" s="37"/>
      <c r="P19" s="37"/>
      <c r="Q19" s="42"/>
      <c r="R19" s="164">
        <f t="shared" si="3"/>
        <v>0</v>
      </c>
      <c r="S19" s="90"/>
      <c r="T19" s="111"/>
      <c r="U19" s="86"/>
      <c r="V19" s="7"/>
      <c r="W19" s="7"/>
      <c r="X19" s="7"/>
      <c r="Y19" s="7"/>
    </row>
    <row r="20" spans="1:25" ht="16.5" customHeight="1">
      <c r="A20" s="159" t="s">
        <v>189</v>
      </c>
      <c r="B20" s="171" t="s">
        <v>190</v>
      </c>
      <c r="C20" s="176"/>
      <c r="D20" s="176"/>
      <c r="E20" s="176">
        <v>2</v>
      </c>
      <c r="F20" s="42"/>
      <c r="G20" s="91">
        <f t="shared" si="1"/>
        <v>54</v>
      </c>
      <c r="H20" s="3">
        <f t="shared" si="4"/>
        <v>18</v>
      </c>
      <c r="I20" s="170">
        <v>36</v>
      </c>
      <c r="J20" s="104"/>
      <c r="K20" s="42"/>
      <c r="L20" s="37"/>
      <c r="M20" s="168">
        <v>36</v>
      </c>
      <c r="N20" s="62">
        <f t="shared" si="2"/>
        <v>36</v>
      </c>
      <c r="O20" s="37"/>
      <c r="P20" s="37"/>
      <c r="Q20" s="42"/>
      <c r="R20" s="164">
        <f t="shared" si="3"/>
        <v>0</v>
      </c>
      <c r="S20" s="90"/>
      <c r="T20" s="111"/>
      <c r="U20" s="86"/>
      <c r="V20" s="7"/>
      <c r="W20" s="7"/>
      <c r="X20" s="7"/>
      <c r="Y20" s="7"/>
    </row>
    <row r="21" spans="1:25" ht="20.25" customHeight="1">
      <c r="A21" s="179"/>
      <c r="B21" s="178" t="s">
        <v>191</v>
      </c>
      <c r="C21" s="45"/>
      <c r="D21" s="39"/>
      <c r="E21" s="39"/>
      <c r="F21" s="3"/>
      <c r="G21" s="91">
        <f t="shared" si="1"/>
        <v>48</v>
      </c>
      <c r="H21" s="3">
        <f t="shared" si="4"/>
        <v>16</v>
      </c>
      <c r="I21" s="180">
        <v>32</v>
      </c>
      <c r="J21" s="105"/>
      <c r="K21" s="3"/>
      <c r="L21" s="37"/>
      <c r="M21" s="168">
        <v>32</v>
      </c>
      <c r="N21" s="62">
        <f t="shared" si="2"/>
        <v>32</v>
      </c>
      <c r="O21" s="3"/>
      <c r="P21" s="3"/>
      <c r="Q21" s="41"/>
      <c r="R21" s="164">
        <f t="shared" si="3"/>
        <v>0</v>
      </c>
      <c r="S21" s="94"/>
      <c r="T21" s="109"/>
      <c r="U21" s="7"/>
      <c r="V21" s="7"/>
      <c r="W21" s="7"/>
      <c r="X21" s="7"/>
      <c r="Y21" s="7"/>
    </row>
    <row r="22" spans="1:25" ht="15" customHeight="1">
      <c r="A22" s="141" t="s">
        <v>2</v>
      </c>
      <c r="B22" s="97" t="s">
        <v>15</v>
      </c>
      <c r="C22" s="53">
        <v>0</v>
      </c>
      <c r="D22" s="53">
        <v>0</v>
      </c>
      <c r="E22" s="53">
        <v>6</v>
      </c>
      <c r="F22" s="47">
        <v>0</v>
      </c>
      <c r="G22" s="53">
        <f>G23+G24+G25+G26+G27+G28</f>
        <v>352</v>
      </c>
      <c r="H22" s="53">
        <f t="shared" ref="H22" si="5">H23+H24+H25+H26+H27+H28</f>
        <v>104</v>
      </c>
      <c r="I22" s="53">
        <f>I23+I24+I25+I26+I27+I28</f>
        <v>248</v>
      </c>
      <c r="J22" s="181">
        <f>J23+J24+J25+J26+J27+J28</f>
        <v>39</v>
      </c>
      <c r="K22" s="53">
        <f t="shared" ref="K22:Q22" si="6">K23+K24+K25+K26+K27+K28</f>
        <v>0</v>
      </c>
      <c r="L22" s="53">
        <f t="shared" si="6"/>
        <v>72</v>
      </c>
      <c r="M22" s="142">
        <f t="shared" si="6"/>
        <v>36</v>
      </c>
      <c r="N22" s="53">
        <f>N23+N24+N25+N26+N27+N28</f>
        <v>108</v>
      </c>
      <c r="O22" s="53">
        <f t="shared" si="6"/>
        <v>62</v>
      </c>
      <c r="P22" s="53">
        <f t="shared" si="6"/>
        <v>78</v>
      </c>
      <c r="Q22" s="53">
        <f t="shared" si="6"/>
        <v>0</v>
      </c>
      <c r="R22" s="53">
        <f>R23+R24+R25+R26+R27+R28</f>
        <v>140</v>
      </c>
      <c r="S22" s="46">
        <f>S23+S24+S25+S26+S27+S28</f>
        <v>210</v>
      </c>
      <c r="T22" s="143">
        <f>T23+T24+T25+T26+T27+T28</f>
        <v>38</v>
      </c>
      <c r="U22" s="7"/>
      <c r="V22" s="7"/>
      <c r="W22" s="7"/>
      <c r="X22" s="7"/>
      <c r="Y22" s="7"/>
    </row>
    <row r="23" spans="1:25" s="25" customFormat="1" ht="15" customHeight="1">
      <c r="A23" s="119" t="s">
        <v>83</v>
      </c>
      <c r="B23" s="45" t="s">
        <v>16</v>
      </c>
      <c r="C23" s="45"/>
      <c r="D23" s="39"/>
      <c r="E23" s="39">
        <v>1</v>
      </c>
      <c r="F23" s="49"/>
      <c r="G23" s="182">
        <f>H23+I23</f>
        <v>50</v>
      </c>
      <c r="H23" s="3">
        <v>14</v>
      </c>
      <c r="I23" s="35">
        <v>36</v>
      </c>
      <c r="J23" s="36">
        <v>12</v>
      </c>
      <c r="K23" s="3"/>
      <c r="L23" s="3">
        <v>36</v>
      </c>
      <c r="M23" s="167"/>
      <c r="N23" s="9">
        <f>M23+L23</f>
        <v>36</v>
      </c>
      <c r="O23" s="3"/>
      <c r="P23" s="3"/>
      <c r="Q23" s="41"/>
      <c r="R23" s="9">
        <f>Q23+P23+O23</f>
        <v>0</v>
      </c>
      <c r="S23" s="42">
        <v>36</v>
      </c>
      <c r="T23" s="115">
        <v>0</v>
      </c>
      <c r="U23" s="24"/>
      <c r="V23" s="24"/>
      <c r="W23" s="24"/>
      <c r="X23" s="24"/>
      <c r="Y23" s="24"/>
    </row>
    <row r="24" spans="1:25" s="25" customFormat="1" ht="15" customHeight="1">
      <c r="A24" s="119" t="s">
        <v>84</v>
      </c>
      <c r="B24" s="45" t="s">
        <v>5</v>
      </c>
      <c r="C24" s="45"/>
      <c r="D24" s="39"/>
      <c r="E24" s="39">
        <v>2</v>
      </c>
      <c r="F24" s="49"/>
      <c r="G24" s="182">
        <f t="shared" ref="G24:G28" si="7">H24+I24</f>
        <v>50</v>
      </c>
      <c r="H24" s="3">
        <v>14</v>
      </c>
      <c r="I24" s="35">
        <v>36</v>
      </c>
      <c r="J24" s="36">
        <v>6</v>
      </c>
      <c r="K24" s="3"/>
      <c r="L24" s="3"/>
      <c r="M24" s="167">
        <v>36</v>
      </c>
      <c r="N24" s="9">
        <f t="shared" ref="N24:N28" si="8">M24+L24</f>
        <v>36</v>
      </c>
      <c r="O24" s="3"/>
      <c r="P24" s="3"/>
      <c r="Q24" s="41"/>
      <c r="R24" s="9">
        <f t="shared" ref="R24:R28" si="9">Q24+P24+O24</f>
        <v>0</v>
      </c>
      <c r="S24" s="42">
        <v>36</v>
      </c>
      <c r="T24" s="115">
        <v>0</v>
      </c>
      <c r="U24" s="24"/>
      <c r="V24" s="24"/>
      <c r="W24" s="24"/>
      <c r="X24" s="24"/>
      <c r="Y24" s="24"/>
    </row>
    <row r="25" spans="1:25" s="25" customFormat="1" ht="15" customHeight="1">
      <c r="A25" s="119" t="s">
        <v>85</v>
      </c>
      <c r="B25" s="45" t="s">
        <v>4</v>
      </c>
      <c r="C25" s="45"/>
      <c r="D25" s="39"/>
      <c r="E25" s="39">
        <v>4</v>
      </c>
      <c r="F25" s="3"/>
      <c r="G25" s="182">
        <f t="shared" si="7"/>
        <v>50</v>
      </c>
      <c r="H25" s="3">
        <v>14</v>
      </c>
      <c r="I25" s="35">
        <v>36</v>
      </c>
      <c r="J25" s="36"/>
      <c r="K25" s="3"/>
      <c r="L25" s="3"/>
      <c r="M25" s="167"/>
      <c r="N25" s="9">
        <f t="shared" si="8"/>
        <v>0</v>
      </c>
      <c r="O25" s="3"/>
      <c r="P25" s="3">
        <v>36</v>
      </c>
      <c r="Q25" s="41"/>
      <c r="R25" s="9">
        <f t="shared" si="9"/>
        <v>36</v>
      </c>
      <c r="S25" s="42">
        <v>36</v>
      </c>
      <c r="T25" s="115">
        <v>0</v>
      </c>
      <c r="U25" s="24"/>
      <c r="V25" s="24"/>
      <c r="W25" s="24"/>
      <c r="X25" s="24"/>
      <c r="Y25" s="24"/>
    </row>
    <row r="26" spans="1:25" s="25" customFormat="1" ht="15" customHeight="1">
      <c r="A26" s="119" t="s">
        <v>86</v>
      </c>
      <c r="B26" s="45" t="s">
        <v>3</v>
      </c>
      <c r="C26" s="45"/>
      <c r="D26" s="39"/>
      <c r="E26" s="39">
        <v>3</v>
      </c>
      <c r="F26" s="3"/>
      <c r="G26" s="182">
        <f t="shared" si="7"/>
        <v>50</v>
      </c>
      <c r="H26" s="3">
        <v>14</v>
      </c>
      <c r="I26" s="35">
        <v>36</v>
      </c>
      <c r="J26" s="36">
        <v>9</v>
      </c>
      <c r="K26" s="3"/>
      <c r="L26" s="3"/>
      <c r="M26" s="167"/>
      <c r="N26" s="9">
        <f t="shared" si="8"/>
        <v>0</v>
      </c>
      <c r="O26" s="3">
        <v>36</v>
      </c>
      <c r="P26" s="3"/>
      <c r="Q26" s="41"/>
      <c r="R26" s="9">
        <f t="shared" si="9"/>
        <v>36</v>
      </c>
      <c r="S26" s="42">
        <v>36</v>
      </c>
      <c r="T26" s="115">
        <v>0</v>
      </c>
      <c r="U26" s="24"/>
      <c r="V26" s="24"/>
      <c r="W26" s="24"/>
      <c r="X26" s="24"/>
      <c r="Y26" s="24"/>
    </row>
    <row r="27" spans="1:25" s="25" customFormat="1" ht="15" customHeight="1">
      <c r="A27" s="119" t="s">
        <v>87</v>
      </c>
      <c r="B27" s="45" t="s">
        <v>17</v>
      </c>
      <c r="C27" s="45"/>
      <c r="D27" s="39"/>
      <c r="E27" s="39">
        <v>1</v>
      </c>
      <c r="F27" s="3"/>
      <c r="G27" s="182">
        <f t="shared" si="7"/>
        <v>50</v>
      </c>
      <c r="H27" s="3">
        <v>14</v>
      </c>
      <c r="I27" s="35">
        <v>36</v>
      </c>
      <c r="J27" s="36">
        <v>12</v>
      </c>
      <c r="K27" s="3"/>
      <c r="L27" s="3">
        <v>36</v>
      </c>
      <c r="M27" s="167"/>
      <c r="N27" s="9">
        <f t="shared" si="8"/>
        <v>36</v>
      </c>
      <c r="O27" s="3"/>
      <c r="P27" s="3"/>
      <c r="Q27" s="41"/>
      <c r="R27" s="9">
        <f t="shared" si="9"/>
        <v>0</v>
      </c>
      <c r="S27" s="42">
        <v>36</v>
      </c>
      <c r="T27" s="115">
        <v>0</v>
      </c>
      <c r="U27" s="24"/>
      <c r="V27" s="24"/>
      <c r="W27" s="24"/>
      <c r="X27" s="24"/>
      <c r="Y27" s="24"/>
    </row>
    <row r="28" spans="1:25" s="26" customFormat="1" ht="26.25" customHeight="1">
      <c r="A28" s="183" t="s">
        <v>88</v>
      </c>
      <c r="B28" s="38" t="s">
        <v>18</v>
      </c>
      <c r="C28" s="38"/>
      <c r="D28" s="39"/>
      <c r="E28" s="39">
        <v>4</v>
      </c>
      <c r="F28" s="49"/>
      <c r="G28" s="182">
        <f t="shared" si="7"/>
        <v>102</v>
      </c>
      <c r="H28" s="37">
        <v>34</v>
      </c>
      <c r="I28" s="35">
        <v>68</v>
      </c>
      <c r="J28" s="36"/>
      <c r="K28" s="39"/>
      <c r="L28" s="38"/>
      <c r="M28" s="184"/>
      <c r="N28" s="9">
        <f t="shared" si="8"/>
        <v>0</v>
      </c>
      <c r="O28" s="39">
        <v>26</v>
      </c>
      <c r="P28" s="38">
        <v>42</v>
      </c>
      <c r="Q28" s="185"/>
      <c r="R28" s="9">
        <f t="shared" si="9"/>
        <v>68</v>
      </c>
      <c r="S28" s="42">
        <v>30</v>
      </c>
      <c r="T28" s="115">
        <v>38</v>
      </c>
      <c r="U28" s="81"/>
      <c r="V28" s="23"/>
      <c r="W28" s="23"/>
      <c r="X28" s="23"/>
      <c r="Y28" s="23"/>
    </row>
    <row r="29" spans="1:25" ht="15" customHeight="1">
      <c r="A29" s="112" t="s">
        <v>6</v>
      </c>
      <c r="B29" s="95" t="s">
        <v>7</v>
      </c>
      <c r="C29" s="95"/>
      <c r="D29" s="48">
        <v>4</v>
      </c>
      <c r="E29" s="48">
        <v>5</v>
      </c>
      <c r="F29" s="50">
        <v>5</v>
      </c>
      <c r="G29" s="50">
        <f>G30+G46</f>
        <v>728</v>
      </c>
      <c r="H29" s="50">
        <f>H30+H46</f>
        <v>256</v>
      </c>
      <c r="I29" s="48">
        <f>I30+I46</f>
        <v>1156</v>
      </c>
      <c r="J29" s="48">
        <f t="shared" ref="J29:T29" si="10">J30+J46</f>
        <v>24</v>
      </c>
      <c r="K29" s="146">
        <f t="shared" si="10"/>
        <v>0</v>
      </c>
      <c r="L29" s="146">
        <f t="shared" si="10"/>
        <v>36</v>
      </c>
      <c r="M29" s="48">
        <f t="shared" si="10"/>
        <v>92</v>
      </c>
      <c r="N29" s="48">
        <f t="shared" si="10"/>
        <v>128</v>
      </c>
      <c r="O29" s="48">
        <f>O30+O46</f>
        <v>302</v>
      </c>
      <c r="P29" s="48">
        <f t="shared" si="10"/>
        <v>726</v>
      </c>
      <c r="Q29" s="48">
        <f t="shared" si="10"/>
        <v>0</v>
      </c>
      <c r="R29" s="48">
        <f t="shared" si="10"/>
        <v>1028</v>
      </c>
      <c r="S29" s="48">
        <f t="shared" si="10"/>
        <v>1050</v>
      </c>
      <c r="T29" s="147">
        <f t="shared" si="10"/>
        <v>106</v>
      </c>
      <c r="U29" s="7"/>
      <c r="V29" s="7"/>
      <c r="W29" s="7"/>
      <c r="X29" s="7"/>
      <c r="Y29" s="7"/>
    </row>
    <row r="30" spans="1:25" ht="15" customHeight="1">
      <c r="A30" s="112" t="s">
        <v>8</v>
      </c>
      <c r="B30" s="95" t="s">
        <v>9</v>
      </c>
      <c r="C30" s="95"/>
      <c r="D30" s="48">
        <v>3</v>
      </c>
      <c r="E30" s="48">
        <v>4</v>
      </c>
      <c r="F30" s="50">
        <v>5</v>
      </c>
      <c r="G30" s="48">
        <f>G31+G35+G42</f>
        <v>648</v>
      </c>
      <c r="H30" s="48">
        <f>H31+H35+H42</f>
        <v>216</v>
      </c>
      <c r="I30" s="48">
        <f>I31+I35+I42</f>
        <v>1116</v>
      </c>
      <c r="J30" s="48">
        <f t="shared" ref="J30:S30" si="11">J31+J35+J42</f>
        <v>24</v>
      </c>
      <c r="K30" s="48">
        <f t="shared" si="11"/>
        <v>0</v>
      </c>
      <c r="L30" s="48">
        <f t="shared" si="11"/>
        <v>36</v>
      </c>
      <c r="M30" s="48">
        <f t="shared" si="11"/>
        <v>92</v>
      </c>
      <c r="N30" s="48">
        <f t="shared" si="11"/>
        <v>128</v>
      </c>
      <c r="O30" s="48">
        <f t="shared" si="11"/>
        <v>280</v>
      </c>
      <c r="P30" s="48">
        <f t="shared" si="11"/>
        <v>708</v>
      </c>
      <c r="Q30" s="48">
        <f t="shared" si="11"/>
        <v>0</v>
      </c>
      <c r="R30" s="48">
        <f t="shared" si="11"/>
        <v>988</v>
      </c>
      <c r="S30" s="48">
        <f t="shared" si="11"/>
        <v>1010</v>
      </c>
      <c r="T30" s="147">
        <f>T35+T42+T31</f>
        <v>106</v>
      </c>
      <c r="U30" s="7"/>
      <c r="V30" s="7"/>
      <c r="W30" s="7"/>
      <c r="X30" s="7"/>
      <c r="Y30" s="7"/>
    </row>
    <row r="31" spans="1:25" ht="15.75" customHeight="1">
      <c r="A31" s="186" t="s">
        <v>10</v>
      </c>
      <c r="B31" s="51" t="s">
        <v>19</v>
      </c>
      <c r="C31" s="51"/>
      <c r="D31" s="52">
        <v>2</v>
      </c>
      <c r="E31" s="52">
        <v>0</v>
      </c>
      <c r="F31" s="46">
        <v>1</v>
      </c>
      <c r="G31" s="46">
        <f>G32</f>
        <v>252</v>
      </c>
      <c r="H31" s="46">
        <f>H32+H33+H34</f>
        <v>84</v>
      </c>
      <c r="I31" s="144">
        <f>I32+I33</f>
        <v>240</v>
      </c>
      <c r="J31" s="144">
        <f t="shared" ref="J31:T31" si="12">J32+J33</f>
        <v>0</v>
      </c>
      <c r="K31" s="144">
        <f t="shared" si="12"/>
        <v>0</v>
      </c>
      <c r="L31" s="144">
        <f t="shared" si="12"/>
        <v>0</v>
      </c>
      <c r="M31" s="144">
        <f t="shared" si="12"/>
        <v>42</v>
      </c>
      <c r="N31" s="144">
        <f t="shared" si="12"/>
        <v>42</v>
      </c>
      <c r="O31" s="144">
        <f t="shared" si="12"/>
        <v>78</v>
      </c>
      <c r="P31" s="144">
        <f>P32+P33</f>
        <v>120</v>
      </c>
      <c r="Q31" s="144">
        <f t="shared" si="12"/>
        <v>0</v>
      </c>
      <c r="R31" s="144">
        <f t="shared" si="12"/>
        <v>198</v>
      </c>
      <c r="S31" s="144">
        <f t="shared" si="12"/>
        <v>240</v>
      </c>
      <c r="T31" s="145">
        <f t="shared" si="12"/>
        <v>0</v>
      </c>
      <c r="U31" s="7"/>
      <c r="V31" s="7"/>
      <c r="W31" s="7"/>
      <c r="X31" s="7"/>
      <c r="Y31" s="7"/>
    </row>
    <row r="32" spans="1:25" ht="42" customHeight="1">
      <c r="A32" s="187" t="s">
        <v>89</v>
      </c>
      <c r="B32" s="45" t="s">
        <v>28</v>
      </c>
      <c r="C32" s="45"/>
      <c r="D32" s="39" t="s">
        <v>205</v>
      </c>
      <c r="E32" s="39"/>
      <c r="F32" s="37"/>
      <c r="G32" s="43">
        <f>H32+I32</f>
        <v>252</v>
      </c>
      <c r="H32" s="37">
        <v>84</v>
      </c>
      <c r="I32" s="35">
        <v>168</v>
      </c>
      <c r="J32" s="36"/>
      <c r="K32" s="37"/>
      <c r="L32" s="37"/>
      <c r="M32" s="37">
        <v>42</v>
      </c>
      <c r="N32" s="40">
        <f>M32+L32</f>
        <v>42</v>
      </c>
      <c r="O32" s="37">
        <v>42</v>
      </c>
      <c r="P32" s="37">
        <v>84</v>
      </c>
      <c r="Q32" s="42"/>
      <c r="R32" s="40">
        <f>Q32+P32+O32</f>
        <v>126</v>
      </c>
      <c r="S32" s="188">
        <v>168</v>
      </c>
      <c r="T32" s="189">
        <v>0</v>
      </c>
      <c r="U32" s="83"/>
      <c r="V32" s="83"/>
      <c r="W32" s="83"/>
      <c r="X32" s="84"/>
      <c r="Y32" s="7"/>
    </row>
    <row r="33" spans="1:25" ht="26.25" customHeight="1">
      <c r="A33" s="183" t="s">
        <v>90</v>
      </c>
      <c r="B33" s="45" t="s">
        <v>91</v>
      </c>
      <c r="C33" s="45"/>
      <c r="D33" s="39" t="s">
        <v>205</v>
      </c>
      <c r="E33" s="39"/>
      <c r="F33" s="37"/>
      <c r="G33" s="43">
        <f>H33+I33</f>
        <v>72</v>
      </c>
      <c r="H33" s="87"/>
      <c r="I33" s="35">
        <v>72</v>
      </c>
      <c r="J33" s="36"/>
      <c r="K33" s="88"/>
      <c r="L33" s="88"/>
      <c r="M33" s="88"/>
      <c r="N33" s="9">
        <f t="shared" ref="N33:N34" si="13">M33+L33</f>
        <v>0</v>
      </c>
      <c r="O33" s="39">
        <v>36</v>
      </c>
      <c r="P33" s="39">
        <v>36</v>
      </c>
      <c r="Q33" s="190"/>
      <c r="R33" s="40">
        <f t="shared" ref="R33:R34" si="14">Q33+P33+O33</f>
        <v>72</v>
      </c>
      <c r="S33" s="96">
        <v>72</v>
      </c>
      <c r="T33" s="114">
        <v>0</v>
      </c>
      <c r="U33" s="85"/>
      <c r="V33" s="85"/>
      <c r="W33" s="85"/>
      <c r="X33" s="85"/>
      <c r="Y33" s="7"/>
    </row>
    <row r="34" spans="1:25" ht="26.25" customHeight="1">
      <c r="A34" s="183" t="s">
        <v>195</v>
      </c>
      <c r="B34" s="45" t="s">
        <v>194</v>
      </c>
      <c r="C34" s="45"/>
      <c r="D34" s="39"/>
      <c r="E34" s="39"/>
      <c r="F34" s="37">
        <v>4</v>
      </c>
      <c r="G34" s="43"/>
      <c r="H34" s="87"/>
      <c r="I34" s="35">
        <v>6</v>
      </c>
      <c r="J34" s="36"/>
      <c r="K34" s="88"/>
      <c r="L34" s="88"/>
      <c r="M34" s="88"/>
      <c r="N34" s="9">
        <f t="shared" si="13"/>
        <v>0</v>
      </c>
      <c r="O34" s="45"/>
      <c r="P34" s="39"/>
      <c r="Q34" s="190"/>
      <c r="R34" s="40">
        <f t="shared" si="14"/>
        <v>0</v>
      </c>
      <c r="S34" s="96"/>
      <c r="T34" s="114"/>
      <c r="U34" s="85"/>
      <c r="V34" s="85"/>
      <c r="W34" s="85"/>
      <c r="X34" s="85"/>
      <c r="Y34" s="7"/>
    </row>
    <row r="35" spans="1:25" ht="46.5" customHeight="1">
      <c r="A35" s="117" t="s">
        <v>11</v>
      </c>
      <c r="B35" s="97" t="s">
        <v>38</v>
      </c>
      <c r="C35" s="53"/>
      <c r="D35" s="53">
        <v>1</v>
      </c>
      <c r="E35" s="53">
        <v>2</v>
      </c>
      <c r="F35" s="46">
        <v>3</v>
      </c>
      <c r="G35" s="46">
        <f>G36+G37</f>
        <v>342</v>
      </c>
      <c r="H35" s="46">
        <f>H36+H37</f>
        <v>114</v>
      </c>
      <c r="I35" s="144">
        <f>I36+I37+I38+I39+I40</f>
        <v>804</v>
      </c>
      <c r="J35" s="144">
        <f t="shared" ref="J35:T35" si="15">J36+J37+J38+J39+J40</f>
        <v>24</v>
      </c>
      <c r="K35" s="144">
        <f t="shared" si="15"/>
        <v>0</v>
      </c>
      <c r="L35" s="144">
        <f t="shared" si="15"/>
        <v>36</v>
      </c>
      <c r="M35" s="144">
        <f t="shared" si="15"/>
        <v>50</v>
      </c>
      <c r="N35" s="144">
        <f t="shared" si="15"/>
        <v>86</v>
      </c>
      <c r="O35" s="144">
        <f t="shared" si="15"/>
        <v>130</v>
      </c>
      <c r="P35" s="144">
        <f t="shared" si="15"/>
        <v>588</v>
      </c>
      <c r="Q35" s="144">
        <f t="shared" si="15"/>
        <v>0</v>
      </c>
      <c r="R35" s="144">
        <f t="shared" si="15"/>
        <v>718</v>
      </c>
      <c r="S35" s="144">
        <f t="shared" si="15"/>
        <v>734</v>
      </c>
      <c r="T35" s="145">
        <f t="shared" si="15"/>
        <v>70</v>
      </c>
      <c r="U35" s="7"/>
      <c r="V35" s="7"/>
      <c r="W35" s="7"/>
      <c r="X35" s="7"/>
      <c r="Y35" s="7"/>
    </row>
    <row r="36" spans="1:25" ht="46.5" customHeight="1">
      <c r="A36" s="183" t="s">
        <v>92</v>
      </c>
      <c r="B36" s="45" t="s">
        <v>39</v>
      </c>
      <c r="C36" s="39">
        <v>2.2999999999999998</v>
      </c>
      <c r="D36" s="39"/>
      <c r="E36" s="39"/>
      <c r="F36" s="37">
        <v>4</v>
      </c>
      <c r="G36" s="43">
        <f>H36+I36</f>
        <v>288</v>
      </c>
      <c r="H36" s="37">
        <v>96</v>
      </c>
      <c r="I36" s="35">
        <v>192</v>
      </c>
      <c r="J36" s="36">
        <v>24</v>
      </c>
      <c r="K36" s="37"/>
      <c r="L36" s="37"/>
      <c r="M36" s="37">
        <v>50</v>
      </c>
      <c r="N36" s="40">
        <f t="shared" ref="N36:N39" si="16">M36+L36</f>
        <v>50</v>
      </c>
      <c r="O36" s="37">
        <v>58</v>
      </c>
      <c r="P36" s="37">
        <v>84</v>
      </c>
      <c r="Q36" s="42"/>
      <c r="R36" s="40">
        <f t="shared" ref="R36:R46" si="17">Q36+P36+O36</f>
        <v>142</v>
      </c>
      <c r="S36" s="42">
        <v>158</v>
      </c>
      <c r="T36" s="115">
        <v>34</v>
      </c>
      <c r="U36" s="7"/>
      <c r="V36" s="7"/>
      <c r="W36" s="7"/>
      <c r="X36" s="7"/>
      <c r="Y36" s="7"/>
    </row>
    <row r="37" spans="1:25" ht="50.25" customHeight="1">
      <c r="A37" s="183" t="s">
        <v>93</v>
      </c>
      <c r="B37" s="45" t="s">
        <v>72</v>
      </c>
      <c r="C37" s="39"/>
      <c r="D37" s="39"/>
      <c r="E37" s="39"/>
      <c r="F37" s="37">
        <v>3</v>
      </c>
      <c r="G37" s="43">
        <f t="shared" ref="G37:G41" si="18">H37+I37</f>
        <v>54</v>
      </c>
      <c r="H37" s="37">
        <v>18</v>
      </c>
      <c r="I37" s="35">
        <v>36</v>
      </c>
      <c r="J37" s="36"/>
      <c r="K37" s="37"/>
      <c r="L37" s="37"/>
      <c r="M37" s="37"/>
      <c r="N37" s="40">
        <f t="shared" si="16"/>
        <v>0</v>
      </c>
      <c r="O37" s="37">
        <v>36</v>
      </c>
      <c r="P37" s="37"/>
      <c r="Q37" s="42"/>
      <c r="R37" s="40">
        <f>Q37+P37+O37</f>
        <v>36</v>
      </c>
      <c r="S37" s="42">
        <v>0</v>
      </c>
      <c r="T37" s="115">
        <v>36</v>
      </c>
      <c r="U37" s="7"/>
      <c r="V37" s="7"/>
      <c r="W37" s="7"/>
      <c r="X37" s="7"/>
      <c r="Y37" s="7"/>
    </row>
    <row r="38" spans="1:25" ht="22.9" customHeight="1">
      <c r="A38" s="260" t="s">
        <v>94</v>
      </c>
      <c r="B38" s="45" t="s">
        <v>95</v>
      </c>
      <c r="C38" s="39">
        <v>1</v>
      </c>
      <c r="D38" s="39"/>
      <c r="E38" s="39" t="s">
        <v>206</v>
      </c>
      <c r="F38" s="37"/>
      <c r="G38" s="43">
        <f t="shared" si="18"/>
        <v>108</v>
      </c>
      <c r="H38" s="37"/>
      <c r="I38" s="35">
        <v>108</v>
      </c>
      <c r="J38" s="36"/>
      <c r="K38" s="37"/>
      <c r="L38" s="37">
        <v>36</v>
      </c>
      <c r="M38" s="37"/>
      <c r="N38" s="40">
        <f t="shared" si="16"/>
        <v>36</v>
      </c>
      <c r="O38" s="37">
        <v>36</v>
      </c>
      <c r="P38" s="37">
        <v>36</v>
      </c>
      <c r="Q38" s="42"/>
      <c r="R38" s="40">
        <f>Q38+P38+O38</f>
        <v>72</v>
      </c>
      <c r="S38" s="176">
        <v>108</v>
      </c>
      <c r="T38" s="191">
        <v>0</v>
      </c>
      <c r="U38" s="82"/>
      <c r="V38" s="82"/>
      <c r="W38" s="82"/>
      <c r="X38" s="82"/>
      <c r="Y38" s="82"/>
    </row>
    <row r="39" spans="1:25" ht="15" customHeight="1">
      <c r="A39" s="261"/>
      <c r="B39" s="45" t="s">
        <v>96</v>
      </c>
      <c r="C39" s="39"/>
      <c r="D39" s="39"/>
      <c r="E39" s="39" t="s">
        <v>206</v>
      </c>
      <c r="F39" s="37"/>
      <c r="G39" s="43">
        <f t="shared" si="18"/>
        <v>72</v>
      </c>
      <c r="H39" s="192"/>
      <c r="I39" s="35">
        <v>72</v>
      </c>
      <c r="J39" s="36"/>
      <c r="K39" s="59"/>
      <c r="L39" s="193"/>
      <c r="M39" s="89"/>
      <c r="N39" s="40">
        <f t="shared" si="16"/>
        <v>0</v>
      </c>
      <c r="O39" s="3"/>
      <c r="P39" s="3">
        <v>72</v>
      </c>
      <c r="Q39" s="90"/>
      <c r="R39" s="9">
        <f t="shared" si="17"/>
        <v>72</v>
      </c>
      <c r="S39" s="42">
        <v>72</v>
      </c>
      <c r="T39" s="116">
        <v>0</v>
      </c>
      <c r="U39" s="7"/>
      <c r="V39" s="8"/>
      <c r="W39" s="7"/>
      <c r="X39" s="7"/>
      <c r="Y39" s="7"/>
    </row>
    <row r="40" spans="1:25" ht="15" customHeight="1">
      <c r="A40" s="194" t="s">
        <v>97</v>
      </c>
      <c r="B40" s="45" t="s">
        <v>62</v>
      </c>
      <c r="C40" s="39"/>
      <c r="D40" s="39">
        <v>4</v>
      </c>
      <c r="E40" s="39"/>
      <c r="F40" s="37"/>
      <c r="G40" s="43">
        <f t="shared" si="18"/>
        <v>396</v>
      </c>
      <c r="H40" s="192"/>
      <c r="I40" s="35">
        <v>396</v>
      </c>
      <c r="J40" s="36"/>
      <c r="K40" s="59"/>
      <c r="L40" s="193"/>
      <c r="M40" s="89"/>
      <c r="N40" s="40"/>
      <c r="O40" s="3"/>
      <c r="P40" s="3">
        <v>396</v>
      </c>
      <c r="Q40" s="41"/>
      <c r="R40" s="9">
        <f t="shared" si="17"/>
        <v>396</v>
      </c>
      <c r="S40" s="42">
        <v>396</v>
      </c>
      <c r="T40" s="116">
        <v>0</v>
      </c>
      <c r="U40" s="7"/>
      <c r="V40" s="20"/>
      <c r="W40" s="7"/>
      <c r="X40" s="7"/>
      <c r="Y40" s="7"/>
    </row>
    <row r="41" spans="1:25" ht="15" customHeight="1">
      <c r="A41" s="183" t="s">
        <v>196</v>
      </c>
      <c r="B41" s="45" t="s">
        <v>194</v>
      </c>
      <c r="C41" s="39"/>
      <c r="D41" s="58"/>
      <c r="E41" s="39"/>
      <c r="F41" s="3">
        <v>4</v>
      </c>
      <c r="G41" s="43">
        <f t="shared" si="18"/>
        <v>6</v>
      </c>
      <c r="H41" s="59"/>
      <c r="I41" s="35">
        <v>6</v>
      </c>
      <c r="J41" s="36"/>
      <c r="K41" s="59"/>
      <c r="L41" s="59"/>
      <c r="M41" s="59"/>
      <c r="N41" s="40"/>
      <c r="O41" s="59"/>
      <c r="P41" s="59"/>
      <c r="Q41" s="41"/>
      <c r="R41" s="9"/>
      <c r="S41" s="44"/>
      <c r="T41" s="116"/>
      <c r="U41" s="7"/>
      <c r="V41" s="7"/>
      <c r="W41" s="7"/>
      <c r="X41" s="7"/>
      <c r="Y41" s="7"/>
    </row>
    <row r="42" spans="1:25" ht="27.75" customHeight="1">
      <c r="A42" s="117" t="s">
        <v>30</v>
      </c>
      <c r="B42" s="97" t="s">
        <v>31</v>
      </c>
      <c r="C42" s="53"/>
      <c r="D42" s="53">
        <v>0</v>
      </c>
      <c r="E42" s="53">
        <v>2</v>
      </c>
      <c r="F42" s="47">
        <v>1</v>
      </c>
      <c r="G42" s="46">
        <f>G43</f>
        <v>54</v>
      </c>
      <c r="H42" s="46">
        <f>H43</f>
        <v>18</v>
      </c>
      <c r="I42" s="144">
        <f>I43+I44</f>
        <v>72</v>
      </c>
      <c r="J42" s="144">
        <f t="shared" ref="J42:T42" si="19">J43+J44</f>
        <v>0</v>
      </c>
      <c r="K42" s="144">
        <f t="shared" si="19"/>
        <v>0</v>
      </c>
      <c r="L42" s="144">
        <f t="shared" si="19"/>
        <v>0</v>
      </c>
      <c r="M42" s="144">
        <f t="shared" si="19"/>
        <v>0</v>
      </c>
      <c r="N42" s="144">
        <f t="shared" si="19"/>
        <v>0</v>
      </c>
      <c r="O42" s="144">
        <f t="shared" si="19"/>
        <v>72</v>
      </c>
      <c r="P42" s="144">
        <f t="shared" si="19"/>
        <v>0</v>
      </c>
      <c r="Q42" s="144">
        <f t="shared" si="19"/>
        <v>0</v>
      </c>
      <c r="R42" s="144">
        <f t="shared" si="19"/>
        <v>72</v>
      </c>
      <c r="S42" s="144">
        <f t="shared" si="19"/>
        <v>36</v>
      </c>
      <c r="T42" s="145">
        <f t="shared" si="19"/>
        <v>36</v>
      </c>
      <c r="U42" s="7"/>
      <c r="V42" s="7"/>
      <c r="W42" s="7"/>
      <c r="X42" s="7"/>
      <c r="Y42" s="7"/>
    </row>
    <row r="43" spans="1:25" ht="27.75" customHeight="1">
      <c r="A43" s="183" t="s">
        <v>98</v>
      </c>
      <c r="B43" s="45" t="s">
        <v>32</v>
      </c>
      <c r="C43" s="39"/>
      <c r="D43" s="39"/>
      <c r="E43" s="39" t="s">
        <v>202</v>
      </c>
      <c r="F43" s="49"/>
      <c r="G43" s="43">
        <f>H43+I43</f>
        <v>54</v>
      </c>
      <c r="H43" s="37">
        <v>18</v>
      </c>
      <c r="I43" s="35">
        <v>36</v>
      </c>
      <c r="J43" s="36"/>
      <c r="K43" s="37"/>
      <c r="L43" s="37"/>
      <c r="M43" s="37"/>
      <c r="N43" s="9"/>
      <c r="O43" s="37">
        <v>36</v>
      </c>
      <c r="P43" s="37"/>
      <c r="Q43" s="42"/>
      <c r="R43" s="9">
        <f>Q43+P43+O43</f>
        <v>36</v>
      </c>
      <c r="S43" s="42">
        <v>0</v>
      </c>
      <c r="T43" s="115">
        <v>36</v>
      </c>
      <c r="U43" s="7"/>
      <c r="V43" s="7"/>
      <c r="W43" s="7"/>
      <c r="X43" s="7"/>
      <c r="Y43" s="7"/>
    </row>
    <row r="44" spans="1:25" ht="15" customHeight="1">
      <c r="A44" s="183" t="s">
        <v>99</v>
      </c>
      <c r="B44" s="45" t="s">
        <v>33</v>
      </c>
      <c r="C44" s="39"/>
      <c r="D44" s="39"/>
      <c r="E44" s="39" t="s">
        <v>202</v>
      </c>
      <c r="F44" s="49"/>
      <c r="G44" s="43">
        <v>36</v>
      </c>
      <c r="H44" s="37"/>
      <c r="I44" s="35">
        <v>36</v>
      </c>
      <c r="J44" s="36"/>
      <c r="K44" s="37"/>
      <c r="L44" s="37"/>
      <c r="M44" s="37"/>
      <c r="N44" s="9"/>
      <c r="O44" s="37">
        <v>36</v>
      </c>
      <c r="P44" s="37"/>
      <c r="Q44" s="42"/>
      <c r="R44" s="9">
        <f t="shared" si="17"/>
        <v>36</v>
      </c>
      <c r="S44" s="42">
        <v>36</v>
      </c>
      <c r="T44" s="115"/>
      <c r="U44" s="7"/>
      <c r="V44" s="7"/>
      <c r="W44" s="7"/>
      <c r="X44" s="7"/>
      <c r="Y44" s="7"/>
    </row>
    <row r="45" spans="1:25" ht="15" customHeight="1">
      <c r="A45" s="183" t="s">
        <v>198</v>
      </c>
      <c r="B45" s="45" t="s">
        <v>197</v>
      </c>
      <c r="C45" s="39"/>
      <c r="D45" s="39"/>
      <c r="E45" s="39"/>
      <c r="F45" s="3">
        <v>3</v>
      </c>
      <c r="G45" s="43">
        <v>6</v>
      </c>
      <c r="H45" s="37"/>
      <c r="I45" s="35">
        <v>6</v>
      </c>
      <c r="J45" s="36"/>
      <c r="K45" s="37"/>
      <c r="L45" s="37"/>
      <c r="M45" s="37"/>
      <c r="N45" s="9"/>
      <c r="O45" s="37"/>
      <c r="P45" s="37"/>
      <c r="Q45" s="42"/>
      <c r="R45" s="9">
        <f t="shared" si="17"/>
        <v>0</v>
      </c>
      <c r="S45" s="42"/>
      <c r="T45" s="115"/>
      <c r="U45" s="7"/>
      <c r="V45" s="7"/>
      <c r="W45" s="7"/>
      <c r="X45" s="7"/>
      <c r="Y45" s="7"/>
    </row>
    <row r="46" spans="1:25" ht="15" customHeight="1">
      <c r="A46" s="120" t="s">
        <v>13</v>
      </c>
      <c r="B46" s="158" t="s">
        <v>1</v>
      </c>
      <c r="C46" s="27"/>
      <c r="D46" s="27">
        <v>4</v>
      </c>
      <c r="E46" s="27">
        <v>5</v>
      </c>
      <c r="F46" s="55"/>
      <c r="G46" s="54">
        <v>80</v>
      </c>
      <c r="H46" s="54">
        <v>40</v>
      </c>
      <c r="I46" s="195">
        <v>40</v>
      </c>
      <c r="J46" s="106"/>
      <c r="K46" s="54"/>
      <c r="L46" s="54"/>
      <c r="M46" s="54"/>
      <c r="N46" s="27"/>
      <c r="O46" s="54">
        <v>22</v>
      </c>
      <c r="P46" s="54">
        <v>18</v>
      </c>
      <c r="Q46" s="54"/>
      <c r="R46" s="27">
        <f t="shared" si="17"/>
        <v>40</v>
      </c>
      <c r="S46" s="27">
        <v>40</v>
      </c>
      <c r="T46" s="118">
        <v>0</v>
      </c>
      <c r="U46" s="7"/>
      <c r="V46" s="7"/>
      <c r="W46" s="7"/>
      <c r="X46" s="7"/>
      <c r="Y46" s="7"/>
    </row>
    <row r="47" spans="1:25" ht="30" customHeight="1">
      <c r="A47" s="119" t="s">
        <v>34</v>
      </c>
      <c r="B47" s="98" t="s">
        <v>35</v>
      </c>
      <c r="C47" s="99"/>
      <c r="D47" s="56"/>
      <c r="E47" s="56"/>
      <c r="F47" s="37"/>
      <c r="G47" s="43"/>
      <c r="H47" s="37"/>
      <c r="I47" s="92">
        <v>36</v>
      </c>
      <c r="J47" s="56"/>
      <c r="K47" s="37"/>
      <c r="L47" s="37">
        <v>0</v>
      </c>
      <c r="M47" s="57"/>
      <c r="N47" s="62"/>
      <c r="O47" s="57">
        <v>12</v>
      </c>
      <c r="P47" s="57">
        <v>24</v>
      </c>
      <c r="Q47" s="57"/>
      <c r="R47" s="62">
        <f>Q47+P47+O47</f>
        <v>36</v>
      </c>
      <c r="S47" s="88"/>
      <c r="T47" s="110"/>
    </row>
    <row r="48" spans="1:25" ht="30.75" customHeight="1" thickBot="1">
      <c r="A48" s="128" t="s">
        <v>12</v>
      </c>
      <c r="B48" s="196" t="s">
        <v>29</v>
      </c>
      <c r="C48" s="196"/>
      <c r="D48" s="197"/>
      <c r="E48" s="197"/>
      <c r="F48" s="198"/>
      <c r="G48" s="93"/>
      <c r="H48" s="198"/>
      <c r="I48" s="199">
        <v>36</v>
      </c>
      <c r="J48" s="197"/>
      <c r="K48" s="198"/>
      <c r="L48" s="198"/>
      <c r="M48" s="198"/>
      <c r="N48" s="200"/>
      <c r="O48" s="198"/>
      <c r="P48" s="198"/>
      <c r="Q48" s="198">
        <v>36</v>
      </c>
      <c r="R48" s="200">
        <v>36</v>
      </c>
      <c r="S48" s="201">
        <v>36</v>
      </c>
      <c r="T48" s="202"/>
    </row>
    <row r="49" spans="1:20" ht="19.899999999999999" customHeight="1" thickBot="1">
      <c r="A49" s="206"/>
      <c r="B49" s="207" t="s">
        <v>82</v>
      </c>
      <c r="C49" s="134"/>
      <c r="D49" s="205">
        <v>4</v>
      </c>
      <c r="E49" s="205">
        <v>18</v>
      </c>
      <c r="F49" s="136">
        <v>8</v>
      </c>
      <c r="G49" s="136">
        <f>G7+G22+G31+G36+G37+G43+G46</f>
        <v>3294</v>
      </c>
      <c r="H49" s="136">
        <v>1386</v>
      </c>
      <c r="I49" s="136">
        <f>I7+I22+I29+I47+I48</f>
        <v>2952</v>
      </c>
      <c r="J49" s="135"/>
      <c r="K49" s="135"/>
      <c r="L49" s="136">
        <f>L7+L22+L29</f>
        <v>612</v>
      </c>
      <c r="M49" s="136">
        <f t="shared" ref="M49:N49" si="20">M7+M22+M29</f>
        <v>864</v>
      </c>
      <c r="N49" s="136">
        <f t="shared" si="20"/>
        <v>1476</v>
      </c>
      <c r="O49" s="136">
        <f>O7+O22+O29+O47</f>
        <v>612</v>
      </c>
      <c r="P49" s="136">
        <f>P7+P22+P29+P47</f>
        <v>828</v>
      </c>
      <c r="Q49" s="136">
        <f>Q7+Q22+Q29+Q47+Q48</f>
        <v>36</v>
      </c>
      <c r="R49" s="136">
        <f>R7+R22+R29+R47+R48</f>
        <v>1476</v>
      </c>
      <c r="S49" s="136">
        <f t="shared" ref="S49:T49" si="21">S7+S22+S29+S47</f>
        <v>1260</v>
      </c>
      <c r="T49" s="137">
        <f t="shared" si="21"/>
        <v>144</v>
      </c>
    </row>
    <row r="50" spans="1:20" ht="28.15" customHeight="1">
      <c r="A50" s="246" t="s">
        <v>204</v>
      </c>
      <c r="B50" s="247"/>
      <c r="C50" s="247"/>
      <c r="D50" s="247"/>
      <c r="E50" s="247"/>
      <c r="F50" s="247"/>
      <c r="G50" s="247"/>
      <c r="H50" s="248"/>
      <c r="I50" s="252" t="s">
        <v>27</v>
      </c>
      <c r="J50" s="102"/>
      <c r="K50" s="129" t="s">
        <v>100</v>
      </c>
      <c r="L50" s="130">
        <f>L7+L22+L323+L36+L37+L43</f>
        <v>576</v>
      </c>
      <c r="M50" s="130">
        <f>M7+M22+M32+M36+M43</f>
        <v>864</v>
      </c>
      <c r="N50" s="130">
        <f>N7+N22+N32+N36+N43</f>
        <v>1440</v>
      </c>
      <c r="O50" s="130">
        <f>O7+O22+O32+O36+O37+O43+O46</f>
        <v>492</v>
      </c>
      <c r="P50" s="130">
        <f>P7+P22+P32+P36+P37+P43+P46</f>
        <v>264</v>
      </c>
      <c r="Q50" s="130">
        <f t="shared" ref="Q50:R50" si="22">Q7+Q22+Q32+Q36+Q37+Q43+Q46</f>
        <v>0</v>
      </c>
      <c r="R50" s="131">
        <f t="shared" si="22"/>
        <v>756</v>
      </c>
      <c r="S50" s="132"/>
      <c r="T50" s="133"/>
    </row>
    <row r="51" spans="1:20" ht="17.45" customHeight="1">
      <c r="A51" s="246"/>
      <c r="B51" s="247"/>
      <c r="C51" s="247"/>
      <c r="D51" s="247"/>
      <c r="E51" s="247"/>
      <c r="F51" s="247"/>
      <c r="G51" s="247"/>
      <c r="H51" s="248"/>
      <c r="I51" s="252"/>
      <c r="J51" s="102"/>
      <c r="K51" s="28" t="s">
        <v>41</v>
      </c>
      <c r="L51" s="3">
        <f>L33+L38+L39+L44</f>
        <v>36</v>
      </c>
      <c r="M51" s="3">
        <f t="shared" ref="M51" si="23">M33+M38+M39+M44</f>
        <v>0</v>
      </c>
      <c r="N51" s="9">
        <f>N33+N38+N39+N44</f>
        <v>36</v>
      </c>
      <c r="O51" s="3">
        <f>O33+O38+O39+O44</f>
        <v>108</v>
      </c>
      <c r="P51" s="3">
        <f>P33+P38+P39+P44</f>
        <v>144</v>
      </c>
      <c r="Q51" s="3">
        <f t="shared" ref="Q51" si="24">Q33+Q38+Q39+Q44</f>
        <v>0</v>
      </c>
      <c r="R51" s="9">
        <f>R33+R38+R39+R44</f>
        <v>252</v>
      </c>
      <c r="S51" s="88"/>
      <c r="T51" s="110"/>
    </row>
    <row r="52" spans="1:20" ht="15" customHeight="1">
      <c r="A52" s="246"/>
      <c r="B52" s="247"/>
      <c r="C52" s="247"/>
      <c r="D52" s="247"/>
      <c r="E52" s="247"/>
      <c r="F52" s="247"/>
      <c r="G52" s="247"/>
      <c r="H52" s="248"/>
      <c r="I52" s="252"/>
      <c r="J52" s="102"/>
      <c r="K52" s="29" t="s">
        <v>36</v>
      </c>
      <c r="L52" s="3">
        <f>L40</f>
        <v>0</v>
      </c>
      <c r="M52" s="3">
        <f t="shared" ref="M52:Q52" si="25">M40</f>
        <v>0</v>
      </c>
      <c r="N52" s="9">
        <f t="shared" si="25"/>
        <v>0</v>
      </c>
      <c r="O52" s="3">
        <f t="shared" si="25"/>
        <v>0</v>
      </c>
      <c r="P52" s="3">
        <f t="shared" si="25"/>
        <v>396</v>
      </c>
      <c r="Q52" s="3">
        <f t="shared" si="25"/>
        <v>0</v>
      </c>
      <c r="R52" s="9">
        <f>R40</f>
        <v>396</v>
      </c>
      <c r="S52" s="59"/>
      <c r="T52" s="110"/>
    </row>
    <row r="53" spans="1:20" ht="15" customHeight="1">
      <c r="A53" s="246"/>
      <c r="B53" s="247"/>
      <c r="C53" s="247"/>
      <c r="D53" s="247"/>
      <c r="E53" s="247"/>
      <c r="F53" s="247"/>
      <c r="G53" s="247"/>
      <c r="H53" s="248"/>
      <c r="I53" s="252"/>
      <c r="J53" s="102"/>
      <c r="K53" s="29" t="s">
        <v>34</v>
      </c>
      <c r="L53" s="3">
        <v>0</v>
      </c>
      <c r="M53" s="3">
        <v>0</v>
      </c>
      <c r="N53" s="9">
        <v>0</v>
      </c>
      <c r="O53" s="3">
        <v>12</v>
      </c>
      <c r="P53" s="3">
        <v>24</v>
      </c>
      <c r="Q53" s="3"/>
      <c r="R53" s="9">
        <v>36</v>
      </c>
      <c r="S53" s="59"/>
      <c r="T53" s="110"/>
    </row>
    <row r="54" spans="1:20" ht="21.6" customHeight="1">
      <c r="A54" s="246"/>
      <c r="B54" s="247"/>
      <c r="C54" s="247"/>
      <c r="D54" s="247"/>
      <c r="E54" s="247"/>
      <c r="F54" s="247"/>
      <c r="G54" s="247"/>
      <c r="H54" s="248"/>
      <c r="I54" s="252"/>
      <c r="J54" s="102"/>
      <c r="K54" s="209" t="s">
        <v>48</v>
      </c>
      <c r="L54" s="3">
        <v>0</v>
      </c>
      <c r="M54" s="3">
        <v>0</v>
      </c>
      <c r="N54" s="9">
        <v>0</v>
      </c>
      <c r="O54" s="3">
        <v>5</v>
      </c>
      <c r="P54" s="3">
        <v>3</v>
      </c>
      <c r="Q54" s="3">
        <v>0</v>
      </c>
      <c r="R54" s="9">
        <v>8</v>
      </c>
      <c r="S54" s="59"/>
      <c r="T54" s="110"/>
    </row>
    <row r="55" spans="1:20" ht="22.9" customHeight="1">
      <c r="A55" s="246"/>
      <c r="B55" s="247"/>
      <c r="C55" s="247"/>
      <c r="D55" s="247"/>
      <c r="E55" s="247"/>
      <c r="F55" s="247"/>
      <c r="G55" s="247"/>
      <c r="H55" s="248"/>
      <c r="I55" s="252"/>
      <c r="J55" s="102"/>
      <c r="K55" s="60" t="s">
        <v>49</v>
      </c>
      <c r="L55" s="3">
        <v>2</v>
      </c>
      <c r="M55" s="3">
        <v>8</v>
      </c>
      <c r="N55" s="9">
        <v>10</v>
      </c>
      <c r="O55" s="3">
        <v>4</v>
      </c>
      <c r="P55" s="3">
        <v>4</v>
      </c>
      <c r="Q55" s="3">
        <v>0</v>
      </c>
      <c r="R55" s="9">
        <v>8</v>
      </c>
      <c r="S55" s="59"/>
      <c r="T55" s="110"/>
    </row>
    <row r="56" spans="1:20" ht="24" customHeight="1">
      <c r="A56" s="246"/>
      <c r="B56" s="247"/>
      <c r="C56" s="247"/>
      <c r="D56" s="247"/>
      <c r="E56" s="247"/>
      <c r="F56" s="247"/>
      <c r="G56" s="247"/>
      <c r="H56" s="248"/>
      <c r="I56" s="252"/>
      <c r="J56" s="102"/>
      <c r="K56" s="210" t="s">
        <v>50</v>
      </c>
      <c r="L56" s="3">
        <v>0</v>
      </c>
      <c r="M56" s="3">
        <v>0</v>
      </c>
      <c r="N56" s="9">
        <v>0</v>
      </c>
      <c r="O56" s="3">
        <v>0</v>
      </c>
      <c r="P56" s="3">
        <v>2</v>
      </c>
      <c r="Q56" s="3">
        <v>0</v>
      </c>
      <c r="R56" s="9">
        <v>2</v>
      </c>
      <c r="S56" s="59"/>
      <c r="T56" s="110"/>
    </row>
    <row r="57" spans="1:20" ht="15" customHeight="1" thickBot="1">
      <c r="A57" s="249"/>
      <c r="B57" s="250"/>
      <c r="C57" s="250"/>
      <c r="D57" s="250"/>
      <c r="E57" s="250"/>
      <c r="F57" s="250"/>
      <c r="G57" s="250"/>
      <c r="H57" s="251"/>
      <c r="I57" s="253"/>
      <c r="J57" s="121"/>
      <c r="K57" s="122"/>
      <c r="L57" s="123"/>
      <c r="M57" s="123"/>
      <c r="N57" s="124"/>
      <c r="O57" s="123"/>
      <c r="P57" s="123"/>
      <c r="Q57" s="123"/>
      <c r="R57" s="124"/>
      <c r="S57" s="125"/>
      <c r="T57" s="126"/>
    </row>
    <row r="58" spans="1:20" ht="15" customHeight="1"/>
    <row r="59" spans="1:20" ht="15" customHeight="1"/>
    <row r="60" spans="1:20">
      <c r="G60" s="10"/>
      <c r="H60" s="10"/>
      <c r="I60" s="10"/>
      <c r="J60" s="10"/>
      <c r="K60" s="10"/>
      <c r="L60" s="10"/>
      <c r="M60" s="10"/>
    </row>
  </sheetData>
  <mergeCells count="26">
    <mergeCell ref="O3:R3"/>
    <mergeCell ref="A50:H57"/>
    <mergeCell ref="I50:I57"/>
    <mergeCell ref="I4:I5"/>
    <mergeCell ref="K4:K5"/>
    <mergeCell ref="N4:N5"/>
    <mergeCell ref="C3:C5"/>
    <mergeCell ref="A38:A39"/>
    <mergeCell ref="I3:K3"/>
    <mergeCell ref="L3:N3"/>
    <mergeCell ref="S3:T3"/>
    <mergeCell ref="S4:S5"/>
    <mergeCell ref="T4:T5"/>
    <mergeCell ref="A1:B1"/>
    <mergeCell ref="A2:A5"/>
    <mergeCell ref="B2:B5"/>
    <mergeCell ref="G2:K2"/>
    <mergeCell ref="L2:R2"/>
    <mergeCell ref="E3:E5"/>
    <mergeCell ref="F3:F5"/>
    <mergeCell ref="G3:G5"/>
    <mergeCell ref="H3:H5"/>
    <mergeCell ref="C2:F2"/>
    <mergeCell ref="J4:J5"/>
    <mergeCell ref="P4:Q4"/>
    <mergeCell ref="R4:R5"/>
  </mergeCells>
  <pageMargins left="0.7" right="5.46875E-2" top="0.50468749999999996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U1"/>
  <sheetViews>
    <sheetView workbookViewId="0">
      <selection activeCell="C1" sqref="C1"/>
    </sheetView>
  </sheetViews>
  <sheetFormatPr defaultRowHeight="15"/>
  <cols>
    <col min="2" max="3" width="9.140625" customWidth="1"/>
    <col min="10" max="10" width="9.140625" customWidth="1"/>
  </cols>
  <sheetData>
    <row r="1" spans="3:2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</sheetData>
  <pageMargins left="0.7" right="0.7" top="0.75" bottom="0.75" header="0.3" footer="0.3"/>
  <pageSetup paperSize="9" orientation="portrait" r:id="rId1"/>
  <legacyDrawing r:id="rId2"/>
  <oleObjects>
    <oleObject progId="Word.Document.8" shapeId="1025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титульный  лист </vt:lpstr>
      <vt:lpstr>1. график учебного процесса</vt:lpstr>
      <vt:lpstr>2. сводные данные</vt:lpstr>
      <vt:lpstr>3. План учебного процесса</vt:lpstr>
      <vt:lpstr>Пояснительная записка</vt:lpstr>
      <vt:lpstr>Лист2</vt:lpstr>
      <vt:lpstr>'Пояснительная записка'!_GoBack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metod1</dc:creator>
  <cp:lastModifiedBy>1</cp:lastModifiedBy>
  <cp:lastPrinted>2023-10-20T07:29:00Z</cp:lastPrinted>
  <dcterms:created xsi:type="dcterms:W3CDTF">2011-05-26T10:03:28Z</dcterms:created>
  <dcterms:modified xsi:type="dcterms:W3CDTF">2023-12-29T13:28:38Z</dcterms:modified>
</cp:coreProperties>
</file>